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Planilla evaluación" sheetId="1" r:id="rId1"/>
    <sheet name="Hoja2" sheetId="14" r:id="rId2"/>
  </sheets>
  <calcPr calcId="144525"/>
</workbook>
</file>

<file path=xl/calcChain.xml><?xml version="1.0" encoding="utf-8"?>
<calcChain xmlns="http://schemas.openxmlformats.org/spreadsheetml/2006/main">
  <c r="A42" i="1" l="1"/>
  <c r="A45" i="1"/>
  <c r="A48" i="1"/>
  <c r="A51" i="1"/>
  <c r="A54" i="1"/>
  <c r="A57" i="1"/>
  <c r="A60" i="1"/>
  <c r="A63" i="1"/>
  <c r="A66" i="1"/>
  <c r="A39" i="1"/>
  <c r="A36" i="1"/>
  <c r="A33" i="1"/>
  <c r="A30" i="1"/>
  <c r="A27" i="1"/>
  <c r="A24" i="1"/>
  <c r="A21" i="1"/>
  <c r="Y68" i="1" l="1"/>
  <c r="AD68" i="1" s="1"/>
  <c r="X68" i="1"/>
  <c r="AC68" i="1" s="1"/>
  <c r="W68" i="1"/>
  <c r="AB68" i="1" s="1"/>
  <c r="V68" i="1"/>
  <c r="AA68" i="1" s="1"/>
  <c r="Y65" i="1"/>
  <c r="AD65" i="1" s="1"/>
  <c r="X65" i="1"/>
  <c r="AC65" i="1" s="1"/>
  <c r="W65" i="1"/>
  <c r="AB65" i="1" s="1"/>
  <c r="V65" i="1"/>
  <c r="AA65" i="1" s="1"/>
  <c r="Y62" i="1"/>
  <c r="AD62" i="1" s="1"/>
  <c r="X62" i="1"/>
  <c r="AC62" i="1" s="1"/>
  <c r="W62" i="1"/>
  <c r="AB62" i="1" s="1"/>
  <c r="V62" i="1"/>
  <c r="Y59" i="1"/>
  <c r="AD59" i="1" s="1"/>
  <c r="X59" i="1"/>
  <c r="AC59" i="1" s="1"/>
  <c r="W59" i="1"/>
  <c r="AB59" i="1" s="1"/>
  <c r="V59" i="1"/>
  <c r="AA59" i="1" s="1"/>
  <c r="Y56" i="1"/>
  <c r="AD56" i="1" s="1"/>
  <c r="X56" i="1"/>
  <c r="AC56" i="1" s="1"/>
  <c r="W56" i="1"/>
  <c r="AB56" i="1" s="1"/>
  <c r="V56" i="1"/>
  <c r="Y53" i="1"/>
  <c r="AD53" i="1" s="1"/>
  <c r="X53" i="1"/>
  <c r="AC53" i="1" s="1"/>
  <c r="W53" i="1"/>
  <c r="V53" i="1"/>
  <c r="Y50" i="1"/>
  <c r="AD50" i="1" s="1"/>
  <c r="X50" i="1"/>
  <c r="AC50" i="1" s="1"/>
  <c r="W50" i="1"/>
  <c r="AB50" i="1" s="1"/>
  <c r="V50" i="1"/>
  <c r="Y47" i="1"/>
  <c r="AD47" i="1" s="1"/>
  <c r="X47" i="1"/>
  <c r="AC47" i="1" s="1"/>
  <c r="W47" i="1"/>
  <c r="AB47" i="1" s="1"/>
  <c r="V47" i="1"/>
  <c r="Y44" i="1"/>
  <c r="AD44" i="1" s="1"/>
  <c r="X44" i="1"/>
  <c r="AC44" i="1" s="1"/>
  <c r="W44" i="1"/>
  <c r="AB44" i="1" s="1"/>
  <c r="V44" i="1"/>
  <c r="AA44" i="1" s="1"/>
  <c r="Y41" i="1"/>
  <c r="AD41" i="1" s="1"/>
  <c r="X41" i="1"/>
  <c r="AC41" i="1" s="1"/>
  <c r="W41" i="1"/>
  <c r="AB41" i="1" s="1"/>
  <c r="V41" i="1"/>
  <c r="AA41" i="1" s="1"/>
  <c r="Y38" i="1"/>
  <c r="AD38" i="1" s="1"/>
  <c r="X38" i="1"/>
  <c r="AC38" i="1" s="1"/>
  <c r="W38" i="1"/>
  <c r="AB38" i="1" s="1"/>
  <c r="V38" i="1"/>
  <c r="AA38" i="1" s="1"/>
  <c r="Y35" i="1"/>
  <c r="AD35" i="1" s="1"/>
  <c r="X35" i="1"/>
  <c r="AC35" i="1" s="1"/>
  <c r="W35" i="1"/>
  <c r="AB35" i="1" s="1"/>
  <c r="V35" i="1"/>
  <c r="AA35" i="1" s="1"/>
  <c r="Y32" i="1"/>
  <c r="AD32" i="1" s="1"/>
  <c r="X32" i="1"/>
  <c r="AC32" i="1" s="1"/>
  <c r="W32" i="1"/>
  <c r="AB32" i="1" s="1"/>
  <c r="V32" i="1"/>
  <c r="AA32" i="1" s="1"/>
  <c r="Y29" i="1"/>
  <c r="AD29" i="1" s="1"/>
  <c r="X29" i="1"/>
  <c r="AC29" i="1" s="1"/>
  <c r="W29" i="1"/>
  <c r="AB29" i="1" s="1"/>
  <c r="V29" i="1"/>
  <c r="AA29" i="1" s="1"/>
  <c r="Y26" i="1"/>
  <c r="AD26" i="1" s="1"/>
  <c r="X26" i="1"/>
  <c r="AC26" i="1" s="1"/>
  <c r="W26" i="1"/>
  <c r="AB26" i="1" s="1"/>
  <c r="V26" i="1"/>
  <c r="AA26" i="1" s="1"/>
  <c r="Y23" i="1"/>
  <c r="AD23" i="1" s="1"/>
  <c r="X23" i="1"/>
  <c r="AC23" i="1" s="1"/>
  <c r="W23" i="1"/>
  <c r="AB23" i="1" s="1"/>
  <c r="V23" i="1"/>
  <c r="AA23" i="1" s="1"/>
  <c r="Z56" i="1" l="1"/>
  <c r="U21" i="1"/>
  <c r="AE65" i="1"/>
  <c r="AG65" i="1" s="1"/>
  <c r="AE68" i="1"/>
  <c r="AG68" i="1" s="1"/>
  <c r="Z65" i="1"/>
  <c r="Z68" i="1"/>
  <c r="U63" i="1"/>
  <c r="U66" i="1"/>
  <c r="U48" i="1"/>
  <c r="U51" i="1"/>
  <c r="Z47" i="1"/>
  <c r="U60" i="1"/>
  <c r="AA47" i="1"/>
  <c r="AE47" i="1" s="1"/>
  <c r="AG47" i="1" s="1"/>
  <c r="AA56" i="1"/>
  <c r="AE56" i="1" s="1"/>
  <c r="AG56" i="1" s="1"/>
  <c r="U45" i="1"/>
  <c r="Z50" i="1"/>
  <c r="AA50" i="1"/>
  <c r="Z53" i="1"/>
  <c r="AA53" i="1"/>
  <c r="U54" i="1"/>
  <c r="AE50" i="1"/>
  <c r="AG50" i="1" s="1"/>
  <c r="AE44" i="1"/>
  <c r="AG44" i="1" s="1"/>
  <c r="AB53" i="1"/>
  <c r="Z62" i="1"/>
  <c r="AA62" i="1"/>
  <c r="AE62" i="1" s="1"/>
  <c r="AG62" i="1" s="1"/>
  <c r="AE59" i="1"/>
  <c r="AG59" i="1" s="1"/>
  <c r="Z59" i="1"/>
  <c r="U57" i="1"/>
  <c r="Z44" i="1"/>
  <c r="U42" i="1"/>
  <c r="AE23" i="1"/>
  <c r="AG23" i="1" s="1"/>
  <c r="AE26" i="1"/>
  <c r="AG26" i="1" s="1"/>
  <c r="AE29" i="1"/>
  <c r="AG29" i="1" s="1"/>
  <c r="AE32" i="1"/>
  <c r="AG32" i="1" s="1"/>
  <c r="AE35" i="1"/>
  <c r="AG35" i="1" s="1"/>
  <c r="AE38" i="1"/>
  <c r="AG38" i="1" s="1"/>
  <c r="AE41" i="1"/>
  <c r="AG41" i="1" s="1"/>
  <c r="Z23" i="1"/>
  <c r="Z26" i="1"/>
  <c r="Z29" i="1"/>
  <c r="Z32" i="1"/>
  <c r="Z35" i="1"/>
  <c r="Z38" i="1"/>
  <c r="Z41" i="1"/>
  <c r="U24" i="1"/>
  <c r="U27" i="1"/>
  <c r="U30" i="1"/>
  <c r="U33" i="1"/>
  <c r="U36" i="1"/>
  <c r="U39" i="1"/>
  <c r="I12" i="1" l="1"/>
  <c r="AE53" i="1"/>
  <c r="AG53" i="1" s="1"/>
  <c r="J12" i="1" l="1"/>
  <c r="K12" i="1" s="1"/>
</calcChain>
</file>

<file path=xl/sharedStrings.xml><?xml version="1.0" encoding="utf-8"?>
<sst xmlns="http://schemas.openxmlformats.org/spreadsheetml/2006/main" count="251" uniqueCount="114">
  <si>
    <t>Apartado</t>
  </si>
  <si>
    <t>Valor</t>
  </si>
  <si>
    <t>TFM Máster Universitario en Invenstigación en Actividad Física y Deporte. UGR</t>
  </si>
  <si>
    <t>Estado</t>
  </si>
  <si>
    <t>Instrucciones para el evaluador</t>
  </si>
  <si>
    <t>No se preocupe por la calificación ninguno de los apartados ni del trabajo en general, esta hoja de cálculo la generará automáticamente en función de los niveles de logro alcanzados en los criterios de evaluación</t>
  </si>
  <si>
    <t>Para cada uno de los criterios de evaluación seleccione, marcando con una "X" el nivel de logro alcanzado entre 0 y 3 (siendo 0 el más bajo y 3 el más alto)</t>
  </si>
  <si>
    <t>CRITERIOS DE EVALUACIÓN</t>
  </si>
  <si>
    <t>NIVELES DE LOGRO</t>
  </si>
  <si>
    <t>Nivel de logro alcanzado</t>
  </si>
  <si>
    <t>Nivel de logro 0</t>
  </si>
  <si>
    <t>Nivel de logro 2</t>
  </si>
  <si>
    <t>Nivel de logro 1</t>
  </si>
  <si>
    <t>Nivel de logro 3</t>
  </si>
  <si>
    <t>Descripción niveles de logro</t>
  </si>
  <si>
    <t xml:space="preserve">Marque con una "X" </t>
  </si>
  <si>
    <t>1dicotim</t>
  </si>
  <si>
    <t>2dicotim</t>
  </si>
  <si>
    <t>3dicotim</t>
  </si>
  <si>
    <t>4dicotim</t>
  </si>
  <si>
    <t>Suma</t>
  </si>
  <si>
    <t>VALOR</t>
  </si>
  <si>
    <t>Peso ponderacion</t>
  </si>
  <si>
    <t>VALOR PONDERADO</t>
  </si>
  <si>
    <t>PLANILLA EVALUACIÓN PARA TUTORES</t>
  </si>
  <si>
    <t>CALIFICACIÓN FINAL TUTOR</t>
  </si>
  <si>
    <t>Ha participado activamente en la revisión documental del estudio</t>
  </si>
  <si>
    <t>No ha participado nada en la revisión documental del estudio</t>
  </si>
  <si>
    <t>Ha participado limitadamente en la revisión documental del estudio</t>
  </si>
  <si>
    <t>Ha participado en gran parte en la revisión documental del estudio</t>
  </si>
  <si>
    <t>Ha participado activamente en toda la revisión documental del estudio</t>
  </si>
  <si>
    <t>Ha participado activamente en el diseño del estudio</t>
  </si>
  <si>
    <t>No ha participado nada en el diseño del estudio</t>
  </si>
  <si>
    <t>Ha participado limitadamente en el diseño del estudio</t>
  </si>
  <si>
    <t>Ha participado en gran parte del diseño del estudio</t>
  </si>
  <si>
    <t>Ha participado activamente en todo el diseño del estudio</t>
  </si>
  <si>
    <t>No ha participado nada en la toma de datos del estudio</t>
  </si>
  <si>
    <t>Ha participado limitadamente en la toma de datos del estudio</t>
  </si>
  <si>
    <t>Ha participado en gran parte en la toma de datos del estudio</t>
  </si>
  <si>
    <t>Ha participado activamente en toda la toma de datos del estudio</t>
  </si>
  <si>
    <t>No ha participado nada en la generación de bases de datos</t>
  </si>
  <si>
    <t>Ha participado limitadamente en la generación de bases de datos</t>
  </si>
  <si>
    <t>Ha participado en gran parte en la la generación de bases de datos</t>
  </si>
  <si>
    <t>Ha participado activamente en toda la generación de bases de datos</t>
  </si>
  <si>
    <t>No ha participado nada en el desarrollo de los resultados</t>
  </si>
  <si>
    <t>Ha participado limitadamente en el desarrollo de los resultados</t>
  </si>
  <si>
    <t>Ha participado en gran parte del desarrollo de los resultados</t>
  </si>
  <si>
    <t>Ha participado activamente en todo el desarrollo de los resultados</t>
  </si>
  <si>
    <t>No ha participado nada en la  interpretación y discusión de los resultados para obtener las conclusiones</t>
  </si>
  <si>
    <t>Ha participado limitadamente en la  interpretación y discusión de los resultados para obtener las conclusiones</t>
  </si>
  <si>
    <t>Ha participado en gran parte en la  interpretación y discusión de los resultados para obtener las conclusiones</t>
  </si>
  <si>
    <t>Ha participado activamente en toda la  interpretación y discusión de los resultados para obtener las conclusiones</t>
  </si>
  <si>
    <t>Planifica estrategias para la resolución de problemas</t>
  </si>
  <si>
    <t xml:space="preserve">Nunca establece una planificación para abordar una situación problemática </t>
  </si>
  <si>
    <t xml:space="preserve">Solo a veces establece una planificación o define estrategias poco eficaces para la resolución de problemas </t>
  </si>
  <si>
    <t xml:space="preserve">Suele establecer una planificación para la resolución de problemas pero no siempre define estrategias eficaces  </t>
  </si>
  <si>
    <t>Define y  planifica estrategias creativas para la resolución de problemas de manera eficiente</t>
  </si>
  <si>
    <t>Propone iniciativas viables en relación con un contexto dado</t>
  </si>
  <si>
    <t>No propone iniciativas en relación con el contexto</t>
  </si>
  <si>
    <t xml:space="preserve">Propone iniciativas en relación con el contexto  pero no son factibles </t>
  </si>
  <si>
    <t xml:space="preserve">Propone algunas iniciativas en relación con el contexto  pero no todas son factibles </t>
  </si>
  <si>
    <t xml:space="preserve">Propone iniciativas factibles y pertinentes </t>
  </si>
  <si>
    <t>Desarrolla  las iniciativas propuestas de manera coherente y fundamentada</t>
  </si>
  <si>
    <t>No desarrolla las iniciativas propuestas</t>
  </si>
  <si>
    <t>Desarrolla parcialmente las iniciativas propuestas pero no de manera fundamentada</t>
  </si>
  <si>
    <t>Desarrolla  las iniciativas propuestas pero no de manera coherente y fundamentada</t>
  </si>
  <si>
    <t>Analiza diferentes opciones para generar alternativas de solución</t>
  </si>
  <si>
    <t xml:space="preserve">No considera opciones diferentes para generar alternativas de solución </t>
  </si>
  <si>
    <t xml:space="preserve">Considera opciones genéricas sin analizarlas ni tener en cuenta su adecuación al contexto </t>
  </si>
  <si>
    <t xml:space="preserve">Considera opciones específicas pero no todas son las más adecuadas al contexto </t>
  </si>
  <si>
    <t>Propone diferentes opciones  priorizadas y contextualizadas para generar alternativas de solución</t>
  </si>
  <si>
    <t>Justifica la decisiones tomadas con argumentos propios de su ámbito de estudio (y considerando sus consecuencias)</t>
  </si>
  <si>
    <t xml:space="preserve">No justifica las decisiones adecuadamente </t>
  </si>
  <si>
    <t>Justifica las decisiones pero no con argumentos propios de su ámbito de estudio ni considerando sus consecuencias</t>
  </si>
  <si>
    <t>Justifica las decisiones con argumentos propios de su ámbito de estudio pero sin considerar sus consecuencias</t>
  </si>
  <si>
    <t>Justifica las decisiones con argumentos propios de su ámbito de estudio y considerando sus consecuencias</t>
  </si>
  <si>
    <t>Sistematiza  las tareas académicas y cumple los  acuerdos (plazos, procedimientos,…)</t>
  </si>
  <si>
    <t>Las actividades que realiza no se ajustan a los procedimientos establecidos.Incumple sistemáticamente la fecha de entrega de  las mismas</t>
  </si>
  <si>
    <t>Las actividades que realiza no siguen de manera sistemática un procedimiento, provocando, ocasionalmente,  el retraso en su entrega</t>
  </si>
  <si>
    <t>Las actividades que realiza siguen generalmente un procedimiento, provocando, ocasionalmente,  el retraso en su entrega</t>
  </si>
  <si>
    <t>La actividad académica que realiza responde a un procedimiento y plazo previamente establecidos</t>
  </si>
  <si>
    <t>Desarrolla y profundiza en las tareas asignadas</t>
  </si>
  <si>
    <t>Las tareas que realiza están incompletas, resultando superficiales y poco elaboradas</t>
  </si>
  <si>
    <t>Las tareas que realiza no están totalmente completas y se limitan a las directrices dadas. No aporta propuestas personales</t>
  </si>
  <si>
    <t>Las tareas que realiza están completas pero se limitan a las directrices dadas. Ocasionalmente realiza alguna propuesta personal</t>
  </si>
  <si>
    <t>Las tareas que realiza están completas y muestran un grado de desarrollo y profundización elevado. Introduce innovaciones</t>
  </si>
  <si>
    <t>Es constante y cuidadoso en el desarrollo del trabajo personal</t>
  </si>
  <si>
    <t>No es constante en el esfuerzo ni cuidadoso en el trabajo</t>
  </si>
  <si>
    <t>Muestra cierto interés aunque no  se esfuerza por alcanzar los mejores resultados</t>
  </si>
  <si>
    <t>Muestra interés aunque no se esfuerza siempre por alcanzar los mejores resultados</t>
  </si>
  <si>
    <t>Es constante en el esfuerzo y cuidadoso en el trabajo</t>
  </si>
  <si>
    <t>Revisa sistemáticamente el trabajo</t>
  </si>
  <si>
    <t>Carece de sistemática para revisar sus tareas</t>
  </si>
  <si>
    <t>Solo revisa sus tareas cuando se le obliga y le cuesta trabajo identificar sus errores</t>
  </si>
  <si>
    <t>Revisa sus tareas e identifica sus errores aunque no realiza acciones para mejorar</t>
  </si>
  <si>
    <t>Revisa sus tareas  y pone en marcha acciones para la  mejora de sus errores</t>
  </si>
  <si>
    <t>Integra las TIC en el propio proceso de aprendizaje como recursos imprescindibles para su formación y aprendizaje</t>
  </si>
  <si>
    <t>No ha tenido en cuenta las TIC  en ninguna de las fases del desarrollo del trabajo</t>
  </si>
  <si>
    <t>Recurre a  estrategias rudimentarias para la búsqueda de soluciones a problemas de aprendizaje cuando podría haber utilizado una TIC</t>
  </si>
  <si>
    <t>Ha utilizado las TICs para resolver solo algunos problemas del proceso de aprendizaje</t>
  </si>
  <si>
    <t>El uso realizado de las TICs le ha permitido el avance permanente en su trabajo, apoyándose en ellas como herramientas facilitadoras del aprendizaje</t>
  </si>
  <si>
    <t>Error: 2 niveles marcados</t>
  </si>
  <si>
    <t>T21="Evaluado";T24="Evaluado";T27="Evaluado";T30="Evaluado";T33="Evaluado";T36="Evaluado";T39="Evaluado";T42="Evaluado";T45="Evaluado";T48="Evaluado";T51="Evaluado";T54="Evaluado";T57="Evaluado";T60="Evaluado";T63="Evaluado";T66="Evaluado");"Evaluado")</t>
  </si>
  <si>
    <t>Calificación (0-20%)</t>
  </si>
  <si>
    <t>Calificación (0-10)</t>
  </si>
  <si>
    <t>% de nota final</t>
  </si>
  <si>
    <t>A la izquierda de cada criterio de evaluación se muestra el porcentaje que representa sobre la puntuación total del trabajo</t>
  </si>
  <si>
    <r>
      <t xml:space="preserve">Ha participado activamente en el desarrollo de los resultados </t>
    </r>
    <r>
      <rPr>
        <sz val="11"/>
        <color rgb="FFFF0000"/>
        <rFont val="Calibri"/>
        <family val="2"/>
        <scheme val="minor"/>
      </rPr>
      <t>(*1)</t>
    </r>
  </si>
  <si>
    <r>
      <t xml:space="preserve">Ha participado activamente en la toma de datos </t>
    </r>
    <r>
      <rPr>
        <sz val="11"/>
        <color rgb="FFFF0000"/>
        <rFont val="Calibri"/>
        <family val="2"/>
        <scheme val="minor"/>
      </rPr>
      <t xml:space="preserve">(*1) </t>
    </r>
    <r>
      <rPr>
        <sz val="11"/>
        <color theme="1"/>
        <rFont val="Calibri"/>
        <family val="2"/>
        <scheme val="minor"/>
      </rPr>
      <t>del estudio</t>
    </r>
  </si>
  <si>
    <r>
      <t xml:space="preserve">Ha participado activamente en la generación de bases de datos </t>
    </r>
    <r>
      <rPr>
        <sz val="11"/>
        <color rgb="FFFF0000"/>
        <rFont val="Calibri"/>
        <family val="2"/>
        <scheme val="minor"/>
      </rPr>
      <t>(*1)</t>
    </r>
  </si>
  <si>
    <r>
      <t xml:space="preserve">Ha participado activamente en la interpretación y discusión de los resultados </t>
    </r>
    <r>
      <rPr>
        <sz val="11"/>
        <color rgb="FFFF0000"/>
        <rFont val="Calibri"/>
        <family val="2"/>
        <scheme val="minor"/>
      </rPr>
      <t>(*1)</t>
    </r>
    <r>
      <rPr>
        <sz val="11"/>
        <color theme="1"/>
        <rFont val="Calibri"/>
        <family val="2"/>
        <scheme val="minor"/>
      </rPr>
      <t xml:space="preserve"> para obtener las conclusiones</t>
    </r>
  </si>
  <si>
    <t>(*1) La toma de datos, base de datos y los resultados hacen referencia a los estudios revisados en caso de revisión sistemática o los resultados en si mismo en caso de meta-análisis</t>
  </si>
  <si>
    <r>
      <rPr>
        <sz val="11"/>
        <color rgb="FFFF0000"/>
        <rFont val="Calibri"/>
        <family val="2"/>
        <scheme val="minor"/>
      </rPr>
      <t>(*1)</t>
    </r>
    <r>
      <rPr>
        <sz val="11"/>
        <color theme="1"/>
        <rFont val="Calibri"/>
        <family val="2"/>
        <scheme val="minor"/>
      </rPr>
      <t xml:space="preserve"> La toma de datos, base de datos y los resultados hacen referencia a los estudios revisados en caso de revisión sistemática o los resultados en si mismo en caso de meta-análisis</t>
    </r>
  </si>
  <si>
    <t>ESTUDIANTE: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</si>
</sst>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b/>
      <sz val="11"/>
      <color theme="1"/>
      <name val="Calibri"/>
      <family val="2"/>
      <scheme val="minor"/>
    </font>
    <font>
      <sz val="11"/>
      <color theme="0"/>
      <name val="Calibri"/>
      <family val="2"/>
      <scheme val="minor"/>
    </font>
    <font>
      <b/>
      <sz val="20"/>
      <color theme="0"/>
      <name val="Cambria"/>
      <family val="1"/>
      <scheme val="major"/>
    </font>
    <font>
      <b/>
      <sz val="20"/>
      <name val="Cambria"/>
      <family val="1"/>
      <scheme val="major"/>
    </font>
    <font>
      <b/>
      <sz val="18"/>
      <color theme="1"/>
      <name val="Calibri"/>
      <family val="2"/>
      <scheme val="minor"/>
    </font>
    <font>
      <sz val="16"/>
      <color theme="1"/>
      <name val="Calibri"/>
      <family val="2"/>
      <scheme val="minor"/>
    </font>
    <font>
      <b/>
      <sz val="16"/>
      <color theme="1"/>
      <name val="Calibri"/>
      <family val="2"/>
      <scheme val="minor"/>
    </font>
    <font>
      <sz val="12"/>
      <color theme="1"/>
      <name val="Calibri"/>
      <family val="2"/>
      <scheme val="minor"/>
    </font>
    <font>
      <b/>
      <sz val="16"/>
      <name val="Cambria"/>
      <family val="1"/>
      <scheme val="major"/>
    </font>
    <font>
      <b/>
      <sz val="16"/>
      <color theme="1"/>
      <name val="Cambria"/>
      <family val="1"/>
      <scheme val="major"/>
    </font>
    <font>
      <sz val="14"/>
      <color theme="1"/>
      <name val="Cambria"/>
      <family val="1"/>
      <scheme val="major"/>
    </font>
    <font>
      <sz val="11"/>
      <name val="Calibri"/>
      <family val="2"/>
      <scheme val="minor"/>
    </font>
    <font>
      <sz val="11"/>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8"/>
        <bgColor indexed="64"/>
      </patternFill>
    </fill>
    <fill>
      <patternFill patternType="solid">
        <fgColor theme="9"/>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s>
  <borders count="44">
    <border>
      <left/>
      <right/>
      <top/>
      <bottom/>
      <diagonal/>
    </border>
    <border>
      <left style="medium">
        <color auto="1"/>
      </left>
      <right/>
      <top/>
      <bottom/>
      <diagonal/>
    </border>
    <border>
      <left style="thin">
        <color auto="1"/>
      </left>
      <right style="medium">
        <color auto="1"/>
      </right>
      <top/>
      <bottom style="thin">
        <color auto="1"/>
      </bottom>
      <diagonal/>
    </border>
    <border>
      <left style="medium">
        <color auto="1"/>
      </left>
      <right style="medium">
        <color auto="1"/>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slantDashDot">
        <color auto="1"/>
      </bottom>
      <diagonal/>
    </border>
    <border>
      <left/>
      <right/>
      <top/>
      <bottom style="slantDashDot">
        <color auto="1"/>
      </bottom>
      <diagonal/>
    </border>
    <border>
      <left/>
      <right style="medium">
        <color auto="1"/>
      </right>
      <top/>
      <bottom style="slantDashDot">
        <color auto="1"/>
      </bottom>
      <diagonal/>
    </border>
    <border>
      <left style="medium">
        <color auto="1"/>
      </left>
      <right/>
      <top style="slantDashDot">
        <color auto="1"/>
      </top>
      <bottom/>
      <diagonal/>
    </border>
    <border>
      <left/>
      <right/>
      <top style="slantDashDot">
        <color auto="1"/>
      </top>
      <bottom/>
      <diagonal/>
    </border>
    <border>
      <left/>
      <right style="medium">
        <color auto="1"/>
      </right>
      <top style="slantDashDot">
        <color auto="1"/>
      </top>
      <bottom/>
      <diagonal/>
    </border>
    <border>
      <left style="medium">
        <color auto="1"/>
      </left>
      <right style="medium">
        <color auto="1"/>
      </right>
      <top style="medium">
        <color auto="1"/>
      </top>
      <bottom style="thin">
        <color auto="1"/>
      </bottom>
      <diagonal/>
    </border>
    <border>
      <left/>
      <right style="thin">
        <color auto="1"/>
      </right>
      <top/>
      <bottom style="slantDashDot">
        <color auto="1"/>
      </bottom>
      <diagonal/>
    </border>
    <border>
      <left style="thin">
        <color auto="1"/>
      </left>
      <right style="thin">
        <color auto="1"/>
      </right>
      <top/>
      <bottom style="slantDashDot">
        <color auto="1"/>
      </bottom>
      <diagonal/>
    </border>
    <border>
      <left style="thin">
        <color auto="1"/>
      </left>
      <right style="medium">
        <color auto="1"/>
      </right>
      <top/>
      <bottom style="slantDashDot">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auto="1"/>
      </right>
      <top/>
      <bottom style="slantDashDot">
        <color indexed="64"/>
      </bottom>
      <diagonal/>
    </border>
    <border>
      <left style="medium">
        <color indexed="64"/>
      </left>
      <right style="medium">
        <color indexed="64"/>
      </right>
      <top/>
      <bottom style="medium">
        <color indexed="64"/>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s>
  <cellStyleXfs count="1">
    <xf numFmtId="0" fontId="0" fillId="0" borderId="0"/>
  </cellStyleXfs>
  <cellXfs count="122">
    <xf numFmtId="0" fontId="0" fillId="0" borderId="0" xfId="0"/>
    <xf numFmtId="0" fontId="0" fillId="2" borderId="0" xfId="0" applyFill="1" applyBorder="1"/>
    <xf numFmtId="0" fontId="0" fillId="2" borderId="0" xfId="0" applyFill="1"/>
    <xf numFmtId="0" fontId="0" fillId="0" borderId="28" xfId="0" applyBorder="1" applyAlignment="1">
      <alignment horizontal="center"/>
    </xf>
    <xf numFmtId="0" fontId="2" fillId="2" borderId="0" xfId="0" applyFont="1" applyFill="1"/>
    <xf numFmtId="16" fontId="2" fillId="2" borderId="0" xfId="0" applyNumberFormat="1" applyFont="1" applyFill="1"/>
    <xf numFmtId="0" fontId="12" fillId="2" borderId="0" xfId="0" applyFont="1" applyFill="1"/>
    <xf numFmtId="0" fontId="12" fillId="2" borderId="0" xfId="0" applyFont="1" applyFill="1" applyBorder="1"/>
    <xf numFmtId="0" fontId="0" fillId="0" borderId="0" xfId="0" applyAlignment="1">
      <alignment vertical="center"/>
    </xf>
    <xf numFmtId="0" fontId="2" fillId="2" borderId="0" xfId="0" applyFont="1" applyFill="1" applyBorder="1"/>
    <xf numFmtId="0" fontId="0" fillId="0" borderId="28" xfId="0" applyBorder="1" applyAlignment="1" applyProtection="1">
      <alignment horizontal="center"/>
      <protection locked="0"/>
    </xf>
    <xf numFmtId="0" fontId="0" fillId="2" borderId="1" xfId="0" applyFill="1" applyBorder="1" applyAlignment="1">
      <alignment horizontal="left" vertical="center" wrapText="1"/>
    </xf>
    <xf numFmtId="0" fontId="0" fillId="2" borderId="0" xfId="0" applyFill="1" applyBorder="1" applyAlignment="1">
      <alignment horizontal="left" vertical="center" wrapText="1"/>
    </xf>
    <xf numFmtId="0" fontId="0" fillId="2" borderId="10" xfId="0" applyFill="1" applyBorder="1" applyAlignment="1">
      <alignment horizontal="left" vertical="center" wrapText="1"/>
    </xf>
    <xf numFmtId="0" fontId="0" fillId="2" borderId="14" xfId="0" applyFill="1" applyBorder="1" applyAlignment="1">
      <alignment horizontal="left" vertical="center" wrapText="1"/>
    </xf>
    <xf numFmtId="0" fontId="0" fillId="2" borderId="13" xfId="0" applyFill="1" applyBorder="1" applyAlignment="1">
      <alignment horizontal="left" vertical="center" wrapText="1"/>
    </xf>
    <xf numFmtId="0" fontId="0" fillId="2" borderId="15" xfId="0" applyFill="1" applyBorder="1" applyAlignment="1">
      <alignment horizontal="left" vertical="center" wrapText="1"/>
    </xf>
    <xf numFmtId="0" fontId="0" fillId="9" borderId="1" xfId="0" applyFill="1" applyBorder="1" applyAlignment="1">
      <alignment horizontal="center" vertical="center" wrapText="1"/>
    </xf>
    <xf numFmtId="0" fontId="0" fillId="9" borderId="0" xfId="0" applyFill="1" applyBorder="1" applyAlignment="1">
      <alignment horizontal="center" vertical="center" wrapText="1"/>
    </xf>
    <xf numFmtId="0" fontId="0" fillId="9" borderId="22" xfId="0" applyFill="1" applyBorder="1" applyAlignment="1">
      <alignment horizontal="center" vertical="center" wrapText="1"/>
    </xf>
    <xf numFmtId="0" fontId="0" fillId="9" borderId="23" xfId="0" applyFill="1" applyBorder="1" applyAlignment="1">
      <alignment horizontal="center" vertical="center" wrapText="1"/>
    </xf>
    <xf numFmtId="0" fontId="0" fillId="10" borderId="25" xfId="0" applyFill="1" applyBorder="1" applyAlignment="1">
      <alignment horizontal="center" vertical="center" wrapText="1"/>
    </xf>
    <xf numFmtId="0" fontId="0" fillId="10" borderId="26" xfId="0" applyFill="1" applyBorder="1" applyAlignment="1">
      <alignment horizontal="center" vertical="center" wrapText="1"/>
    </xf>
    <xf numFmtId="0" fontId="0" fillId="10" borderId="27"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23" xfId="0" applyFill="1" applyBorder="1" applyAlignment="1">
      <alignment horizontal="center" vertical="center" wrapText="1"/>
    </xf>
    <xf numFmtId="0" fontId="0" fillId="10" borderId="24" xfId="0" applyFill="1" applyBorder="1" applyAlignment="1">
      <alignment horizontal="center" vertical="center" wrapText="1"/>
    </xf>
    <xf numFmtId="0" fontId="1" fillId="0" borderId="14" xfId="0" applyFont="1" applyBorder="1" applyAlignment="1">
      <alignment horizontal="center" wrapText="1"/>
    </xf>
    <xf numFmtId="0" fontId="1" fillId="0" borderId="13" xfId="0" applyFont="1" applyBorder="1" applyAlignment="1">
      <alignment horizontal="center" wrapText="1"/>
    </xf>
    <xf numFmtId="0" fontId="1" fillId="0" borderId="15" xfId="0" applyFont="1" applyBorder="1" applyAlignment="1">
      <alignment horizontal="center" wrapText="1"/>
    </xf>
    <xf numFmtId="0" fontId="8" fillId="2" borderId="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4" fillId="2" borderId="1"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4" fillId="2" borderId="14" xfId="0" applyFont="1" applyFill="1" applyBorder="1" applyAlignment="1" applyProtection="1">
      <alignment horizontal="left" vertical="center" wrapText="1"/>
      <protection locked="0"/>
    </xf>
    <xf numFmtId="0" fontId="4" fillId="2" borderId="13" xfId="0" applyFont="1" applyFill="1" applyBorder="1" applyAlignment="1" applyProtection="1">
      <alignment horizontal="left" vertical="center" wrapText="1"/>
      <protection locked="0"/>
    </xf>
    <xf numFmtId="0" fontId="4" fillId="2" borderId="15" xfId="0" applyFont="1" applyFill="1" applyBorder="1" applyAlignment="1" applyProtection="1">
      <alignment horizontal="left" vertical="center" wrapText="1"/>
      <protection locked="0"/>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5" fillId="5" borderId="16"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21" xfId="0" applyFont="1" applyFill="1" applyBorder="1" applyAlignment="1">
      <alignment horizontal="center" vertical="center"/>
    </xf>
    <xf numFmtId="0" fontId="0" fillId="2" borderId="11" xfId="0" applyFill="1" applyBorder="1" applyAlignment="1">
      <alignment horizontal="left" vertical="center" wrapText="1"/>
    </xf>
    <xf numFmtId="0" fontId="0" fillId="2" borderId="6" xfId="0" applyFill="1" applyBorder="1" applyAlignment="1">
      <alignment horizontal="left" vertical="center" wrapText="1"/>
    </xf>
    <xf numFmtId="0" fontId="0" fillId="2" borderId="12" xfId="0" applyFill="1" applyBorder="1" applyAlignment="1">
      <alignment horizontal="left"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7" borderId="7" xfId="0" applyFont="1" applyFill="1" applyBorder="1" applyAlignment="1">
      <alignment horizontal="center" vertical="center"/>
    </xf>
    <xf numFmtId="0" fontId="10" fillId="7" borderId="8" xfId="0" applyFont="1" applyFill="1" applyBorder="1" applyAlignment="1">
      <alignment horizontal="center" vertical="center"/>
    </xf>
    <xf numFmtId="0" fontId="10" fillId="7" borderId="9"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3" xfId="0" applyFont="1" applyFill="1" applyBorder="1" applyAlignment="1">
      <alignment horizontal="center" vertical="center"/>
    </xf>
    <xf numFmtId="0" fontId="10" fillId="7" borderId="15" xfId="0" applyFont="1" applyFill="1" applyBorder="1" applyAlignment="1">
      <alignment horizontal="center" vertical="center"/>
    </xf>
    <xf numFmtId="0" fontId="11" fillId="7" borderId="32" xfId="0" applyFont="1" applyFill="1" applyBorder="1" applyAlignment="1">
      <alignment horizontal="center" vertical="center"/>
    </xf>
    <xf numFmtId="0" fontId="11" fillId="7" borderId="33" xfId="0" applyFont="1" applyFill="1" applyBorder="1" applyAlignment="1">
      <alignment horizontal="center" vertical="center"/>
    </xf>
    <xf numFmtId="0" fontId="11" fillId="7" borderId="34" xfId="0" applyFont="1" applyFill="1" applyBorder="1" applyAlignment="1">
      <alignment horizontal="center" vertical="center"/>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2" fillId="8" borderId="29" xfId="0" applyFont="1" applyFill="1" applyBorder="1" applyAlignment="1">
      <alignment horizontal="center"/>
    </xf>
    <xf numFmtId="0" fontId="12" fillId="8" borderId="30" xfId="0" applyFont="1" applyFill="1" applyBorder="1" applyAlignment="1">
      <alignment horizontal="center"/>
    </xf>
    <xf numFmtId="0" fontId="12" fillId="8" borderId="31" xfId="0" applyFont="1" applyFill="1" applyBorder="1" applyAlignment="1">
      <alignment horizontal="center"/>
    </xf>
    <xf numFmtId="0" fontId="1" fillId="5" borderId="3" xfId="0" applyFont="1" applyFill="1" applyBorder="1" applyAlignment="1">
      <alignment horizontal="center" vertical="center" wrapText="1"/>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1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3" xfId="0" applyFont="1" applyFill="1" applyBorder="1" applyAlignment="1">
      <alignment horizontal="center" vertical="center"/>
    </xf>
    <xf numFmtId="0" fontId="5" fillId="5" borderId="2" xfId="0" applyFont="1" applyFill="1" applyBorder="1" applyAlignment="1">
      <alignment horizontal="center" vertical="center"/>
    </xf>
    <xf numFmtId="9" fontId="6" fillId="2" borderId="17" xfId="0" applyNumberFormat="1" applyFont="1" applyFill="1" applyBorder="1" applyAlignment="1">
      <alignment horizontal="center" vertical="center"/>
    </xf>
    <xf numFmtId="9" fontId="6" fillId="2" borderId="6" xfId="0" applyNumberFormat="1" applyFont="1" applyFill="1" applyBorder="1" applyAlignment="1">
      <alignment horizontal="center" vertical="center"/>
    </xf>
    <xf numFmtId="9" fontId="6" fillId="2" borderId="4" xfId="0" applyNumberFormat="1" applyFont="1" applyFill="1" applyBorder="1" applyAlignment="1">
      <alignment horizontal="center" vertical="center"/>
    </xf>
    <xf numFmtId="0" fontId="7" fillId="5" borderId="3"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164" fontId="6" fillId="2" borderId="18" xfId="0" applyNumberFormat="1" applyFont="1" applyFill="1" applyBorder="1" applyAlignment="1">
      <alignment horizontal="center" vertical="center"/>
    </xf>
    <xf numFmtId="164" fontId="6" fillId="2" borderId="12" xfId="0" applyNumberFormat="1" applyFont="1" applyFill="1" applyBorder="1" applyAlignment="1">
      <alignment horizontal="center" vertical="center"/>
    </xf>
    <xf numFmtId="164" fontId="6" fillId="2" borderId="5" xfId="0" applyNumberFormat="1" applyFont="1" applyFill="1" applyBorder="1" applyAlignment="1">
      <alignment horizontal="center" vertical="center"/>
    </xf>
    <xf numFmtId="0" fontId="0" fillId="2" borderId="38" xfId="0" applyFill="1" applyBorder="1" applyAlignment="1">
      <alignment horizontal="left" vertical="center" wrapText="1"/>
    </xf>
    <xf numFmtId="0" fontId="0" fillId="2" borderId="39" xfId="0" applyFill="1" applyBorder="1" applyAlignment="1">
      <alignment horizontal="left" vertical="center" wrapText="1"/>
    </xf>
    <xf numFmtId="0" fontId="0" fillId="2" borderId="40" xfId="0" applyFill="1" applyBorder="1" applyAlignment="1">
      <alignment horizontal="left" vertical="center" wrapText="1"/>
    </xf>
    <xf numFmtId="0" fontId="0" fillId="2" borderId="41" xfId="0" applyFill="1" applyBorder="1" applyAlignment="1">
      <alignment horizontal="left" vertical="center" wrapText="1"/>
    </xf>
    <xf numFmtId="0" fontId="0" fillId="2" borderId="42" xfId="0" applyFill="1" applyBorder="1" applyAlignment="1">
      <alignment horizontal="left" vertical="center" wrapText="1"/>
    </xf>
    <xf numFmtId="0" fontId="0" fillId="2" borderId="43" xfId="0" applyFill="1" applyBorder="1" applyAlignment="1">
      <alignment horizontal="left" vertical="center" wrapText="1"/>
    </xf>
    <xf numFmtId="0" fontId="0" fillId="2" borderId="35" xfId="0" applyFill="1" applyBorder="1" applyAlignment="1">
      <alignment horizontal="center" vertical="center"/>
    </xf>
    <xf numFmtId="0" fontId="0" fillId="2" borderId="3" xfId="0" applyFill="1" applyBorder="1" applyAlignment="1">
      <alignment horizontal="center" vertical="center"/>
    </xf>
    <xf numFmtId="0" fontId="0" fillId="2" borderId="36" xfId="0" applyFill="1" applyBorder="1" applyAlignment="1">
      <alignment horizontal="center" vertical="center"/>
    </xf>
    <xf numFmtId="0" fontId="0" fillId="2" borderId="35" xfId="0" applyFont="1" applyFill="1" applyBorder="1" applyAlignment="1">
      <alignment horizontal="center" textRotation="90" wrapText="1"/>
    </xf>
    <xf numFmtId="0" fontId="0" fillId="2" borderId="3" xfId="0" applyFont="1" applyFill="1" applyBorder="1" applyAlignment="1">
      <alignment horizontal="center" textRotation="90" wrapText="1"/>
    </xf>
    <xf numFmtId="0" fontId="0" fillId="2" borderId="37" xfId="0" applyFont="1" applyFill="1" applyBorder="1" applyAlignment="1">
      <alignment horizontal="center" textRotation="90" wrapText="1"/>
    </xf>
  </cellXfs>
  <cellStyles count="1">
    <cellStyle name="Normal" xfId="0" builtinId="0"/>
  </cellStyles>
  <dxfs count="51">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1"/>
  <sheetViews>
    <sheetView tabSelected="1" topLeftCell="A49" zoomScale="80" zoomScaleNormal="80" workbookViewId="0">
      <selection activeCell="V68" sqref="V68"/>
    </sheetView>
  </sheetViews>
  <sheetFormatPr baseColWidth="10" defaultRowHeight="15" x14ac:dyDescent="0.25"/>
  <cols>
    <col min="1" max="1" width="6.28515625" style="9" customWidth="1"/>
    <col min="2" max="2" width="5.42578125" style="1" customWidth="1"/>
    <col min="3" max="6" width="11.42578125" style="1"/>
    <col min="7" max="7" width="11.7109375" style="1" customWidth="1"/>
    <col min="8" max="8" width="11.42578125" style="1"/>
    <col min="9" max="9" width="11.42578125" style="1" customWidth="1"/>
    <col min="10" max="10" width="11" style="1" customWidth="1"/>
    <col min="11" max="11" width="11.42578125" style="1" customWidth="1"/>
    <col min="12" max="12" width="6.42578125" style="1" customWidth="1"/>
    <col min="13" max="13" width="9.28515625" style="1" customWidth="1"/>
    <col min="14" max="16" width="11.42578125" style="1"/>
    <col min="17" max="17" width="5.28515625" style="1" customWidth="1"/>
    <col min="18" max="18" width="4.85546875" style="1" customWidth="1"/>
    <col min="19" max="19" width="4.7109375" style="1" customWidth="1"/>
    <col min="20" max="20" width="5" style="1" customWidth="1"/>
    <col min="21" max="21" width="11.42578125" style="1"/>
    <col min="22" max="16384" width="11.42578125" style="9"/>
  </cols>
  <sheetData>
    <row r="1" spans="3:40" s="1" customFormat="1" ht="15.75" thickBot="1" x14ac:dyDescent="0.3"/>
    <row r="2" spans="3:40" s="1" customFormat="1" ht="15" customHeight="1" x14ac:dyDescent="0.25">
      <c r="C2" s="34" t="s">
        <v>2</v>
      </c>
      <c r="D2" s="35"/>
      <c r="E2" s="35"/>
      <c r="F2" s="35"/>
      <c r="G2" s="35"/>
      <c r="H2" s="35"/>
      <c r="I2" s="35"/>
      <c r="J2" s="35"/>
      <c r="K2" s="36"/>
      <c r="M2" s="52" t="s">
        <v>4</v>
      </c>
      <c r="N2" s="53"/>
      <c r="O2" s="53"/>
      <c r="P2" s="53"/>
      <c r="Q2" s="53"/>
      <c r="R2" s="54"/>
    </row>
    <row r="3" spans="3:40" s="1" customFormat="1" ht="15.75" customHeight="1" x14ac:dyDescent="0.25">
      <c r="C3" s="37"/>
      <c r="D3" s="38"/>
      <c r="E3" s="38"/>
      <c r="F3" s="38"/>
      <c r="G3" s="38"/>
      <c r="H3" s="38"/>
      <c r="I3" s="38"/>
      <c r="J3" s="38"/>
      <c r="K3" s="39"/>
      <c r="M3" s="55"/>
      <c r="N3" s="56"/>
      <c r="O3" s="56"/>
      <c r="P3" s="56"/>
      <c r="Q3" s="56"/>
      <c r="R3" s="57"/>
    </row>
    <row r="4" spans="3:40" s="1" customFormat="1" ht="15" customHeight="1" x14ac:dyDescent="0.25">
      <c r="C4" s="37"/>
      <c r="D4" s="38"/>
      <c r="E4" s="38"/>
      <c r="F4" s="38"/>
      <c r="G4" s="38"/>
      <c r="H4" s="38"/>
      <c r="I4" s="38"/>
      <c r="J4" s="38"/>
      <c r="K4" s="39"/>
      <c r="M4" s="58" t="s">
        <v>5</v>
      </c>
      <c r="N4" s="59"/>
      <c r="O4" s="59"/>
      <c r="P4" s="59"/>
      <c r="Q4" s="59"/>
      <c r="R4" s="60"/>
    </row>
    <row r="5" spans="3:40" s="1" customFormat="1" ht="15.75" customHeight="1" x14ac:dyDescent="0.25">
      <c r="C5" s="37"/>
      <c r="D5" s="38"/>
      <c r="E5" s="38"/>
      <c r="F5" s="38"/>
      <c r="G5" s="38"/>
      <c r="H5" s="38"/>
      <c r="I5" s="38"/>
      <c r="J5" s="38"/>
      <c r="K5" s="39"/>
      <c r="M5" s="58"/>
      <c r="N5" s="59"/>
      <c r="O5" s="59"/>
      <c r="P5" s="59"/>
      <c r="Q5" s="59"/>
      <c r="R5" s="60"/>
    </row>
    <row r="6" spans="3:40" s="1" customFormat="1" ht="15" customHeight="1" x14ac:dyDescent="0.25">
      <c r="C6" s="40" t="s">
        <v>113</v>
      </c>
      <c r="D6" s="41"/>
      <c r="E6" s="41"/>
      <c r="F6" s="41"/>
      <c r="G6" s="41"/>
      <c r="H6" s="41"/>
      <c r="I6" s="41"/>
      <c r="J6" s="41"/>
      <c r="K6" s="42"/>
      <c r="M6" s="58"/>
      <c r="N6" s="59"/>
      <c r="O6" s="59"/>
      <c r="P6" s="59"/>
      <c r="Q6" s="59"/>
      <c r="R6" s="60"/>
    </row>
    <row r="7" spans="3:40" s="1" customFormat="1" ht="15.75" customHeight="1" thickBot="1" x14ac:dyDescent="0.3">
      <c r="C7" s="43"/>
      <c r="D7" s="44"/>
      <c r="E7" s="44"/>
      <c r="F7" s="44"/>
      <c r="G7" s="44"/>
      <c r="H7" s="44"/>
      <c r="I7" s="44"/>
      <c r="J7" s="44"/>
      <c r="K7" s="45"/>
      <c r="M7" s="110" t="s">
        <v>6</v>
      </c>
      <c r="N7" s="111"/>
      <c r="O7" s="111"/>
      <c r="P7" s="111"/>
      <c r="Q7" s="111"/>
      <c r="R7" s="112"/>
    </row>
    <row r="8" spans="3:40" s="1" customFormat="1" ht="15" customHeight="1" x14ac:dyDescent="0.25">
      <c r="C8" s="46" t="s">
        <v>24</v>
      </c>
      <c r="D8" s="47"/>
      <c r="E8" s="47"/>
      <c r="F8" s="47"/>
      <c r="G8" s="47"/>
      <c r="H8" s="47"/>
      <c r="I8" s="47"/>
      <c r="J8" s="47"/>
      <c r="K8" s="48"/>
      <c r="M8" s="11"/>
      <c r="N8" s="12"/>
      <c r="O8" s="12"/>
      <c r="P8" s="12"/>
      <c r="Q8" s="12"/>
      <c r="R8" s="13"/>
    </row>
    <row r="9" spans="3:40" s="1" customFormat="1" ht="15.75" customHeight="1" thickBot="1" x14ac:dyDescent="0.3">
      <c r="C9" s="49"/>
      <c r="D9" s="50"/>
      <c r="E9" s="50"/>
      <c r="F9" s="50"/>
      <c r="G9" s="50"/>
      <c r="H9" s="50"/>
      <c r="I9" s="50"/>
      <c r="J9" s="50"/>
      <c r="K9" s="51"/>
      <c r="M9" s="11"/>
      <c r="N9" s="12"/>
      <c r="O9" s="12"/>
      <c r="P9" s="12"/>
      <c r="Q9" s="12"/>
      <c r="R9" s="13"/>
    </row>
    <row r="10" spans="3:40" s="1" customFormat="1" ht="15" customHeight="1" x14ac:dyDescent="0.25">
      <c r="C10" s="89" t="s">
        <v>0</v>
      </c>
      <c r="D10" s="90"/>
      <c r="E10" s="90"/>
      <c r="F10" s="90"/>
      <c r="G10" s="90"/>
      <c r="H10" s="99" t="s">
        <v>1</v>
      </c>
      <c r="I10" s="103" t="s">
        <v>3</v>
      </c>
      <c r="J10" s="88" t="s">
        <v>103</v>
      </c>
      <c r="K10" s="88" t="s">
        <v>104</v>
      </c>
      <c r="M10" s="113"/>
      <c r="N10" s="114"/>
      <c r="O10" s="114"/>
      <c r="P10" s="114"/>
      <c r="Q10" s="114"/>
      <c r="R10" s="115"/>
    </row>
    <row r="11" spans="3:40" s="1" customFormat="1" ht="15.75" customHeight="1" thickBot="1" x14ac:dyDescent="0.3">
      <c r="C11" s="91"/>
      <c r="D11" s="92"/>
      <c r="E11" s="92"/>
      <c r="F11" s="92"/>
      <c r="G11" s="92"/>
      <c r="H11" s="57"/>
      <c r="I11" s="103"/>
      <c r="J11" s="88"/>
      <c r="K11" s="88"/>
      <c r="M11" s="110" t="s">
        <v>106</v>
      </c>
      <c r="N11" s="111"/>
      <c r="O11" s="111"/>
      <c r="P11" s="111"/>
      <c r="Q11" s="111"/>
      <c r="R11" s="112"/>
    </row>
    <row r="12" spans="3:40" s="1" customFormat="1" ht="15" customHeight="1" thickBot="1" x14ac:dyDescent="0.3">
      <c r="C12" s="93" t="s">
        <v>25</v>
      </c>
      <c r="D12" s="94"/>
      <c r="E12" s="94"/>
      <c r="F12" s="94"/>
      <c r="G12" s="94"/>
      <c r="H12" s="100">
        <v>0.2</v>
      </c>
      <c r="I12" s="104" t="str">
        <f>IF(OR(U21="Pendiente de evaluar",U24="Pendiente de evaluar",U27="Pendiente de evaluar",U30="Pendiente de evaluar",U33="Pendiente de evaluar",U36="Pendiente de evaluar",U39="Pendiente de evaluar",U42="Pendiente de evaluar",U45="Pendiente de evaluar",U48="Pendiente de evaluar",U51="Pendiente de evaluar",U54="Pendiente de evaluar",U57="Pendiente de evaluar",U60="Pendiente de evaluar",U63="Pendiente de evaluar",U66="Pendiente de evaluar"),"Pendiente de evaluar",IF(OR(U21="Evaluado",U24="Evaluado",U27="Evaluado",U30="Evaluado",U33="Evaluado",U36="Evaluado",U39="Evaluado",U42="Evaluado",U45="Evaluado",U48="Evaluado",U51="Evaluado",U54="Evaluado",U57="Evaluado",U60="Evaluado",U63="Evaluado",U66="Evaluado"),"Evaluado",IF(AND(U21="Evaluado",U24="Evaluado",U27="Evaluado",U30="Evaluado",U33="Evaluado",U36="Evaluado",U39="Evaluado",U42="Evaluado",U45="Evaluado",U48="Evaluado",U51="Evaluado",U54="Evaluado",U57="Evaluado",U60="Evaluado",U63="Evaluado",U66="Evaluado"),"Evaluado")))</f>
        <v>Pendiente de evaluar</v>
      </c>
      <c r="J12" s="107" t="str">
        <f>IF(I12="Evaluado",AG23+AG26+AG29+AG32+AG35+AG38+AG41+AG44+AG47+AG50+AG53+AG56+AG59+AG62+AG65+AG68,"")</f>
        <v/>
      </c>
      <c r="K12" s="107" t="str">
        <f>IF(I12="Evaluado",J12*10/20,"")</f>
        <v/>
      </c>
      <c r="M12" s="14"/>
      <c r="N12" s="15"/>
      <c r="O12" s="15"/>
      <c r="P12" s="15"/>
      <c r="Q12" s="15"/>
      <c r="R12" s="16"/>
    </row>
    <row r="13" spans="3:40" s="1" customFormat="1" ht="15" customHeight="1" x14ac:dyDescent="0.25">
      <c r="C13" s="95"/>
      <c r="D13" s="96"/>
      <c r="E13" s="96"/>
      <c r="F13" s="96"/>
      <c r="G13" s="96"/>
      <c r="H13" s="101"/>
      <c r="I13" s="105"/>
      <c r="J13" s="108"/>
      <c r="K13" s="108"/>
      <c r="M13" s="11" t="s">
        <v>112</v>
      </c>
      <c r="N13" s="12"/>
      <c r="O13" s="12"/>
      <c r="P13" s="12"/>
      <c r="Q13" s="12"/>
      <c r="R13" s="13"/>
    </row>
    <row r="14" spans="3:40" s="1" customFormat="1" ht="46.5" customHeight="1" thickBot="1" x14ac:dyDescent="0.3">
      <c r="C14" s="97"/>
      <c r="D14" s="98"/>
      <c r="E14" s="98"/>
      <c r="F14" s="98"/>
      <c r="G14" s="98"/>
      <c r="H14" s="102"/>
      <c r="I14" s="106"/>
      <c r="J14" s="109"/>
      <c r="K14" s="109"/>
      <c r="M14" s="14"/>
      <c r="N14" s="15"/>
      <c r="O14" s="15"/>
      <c r="P14" s="15"/>
      <c r="Q14" s="15"/>
      <c r="R14" s="16"/>
    </row>
    <row r="15" spans="3:40" s="1" customFormat="1" ht="15" customHeight="1" x14ac:dyDescent="0.25">
      <c r="V15" s="7"/>
      <c r="W15" s="7"/>
      <c r="X15" s="7"/>
      <c r="Y15" s="7"/>
      <c r="Z15" s="7"/>
      <c r="AA15" s="7"/>
      <c r="AB15" s="7"/>
      <c r="AC15" s="7"/>
      <c r="AD15" s="7"/>
      <c r="AE15" s="7"/>
      <c r="AF15" s="7"/>
      <c r="AG15" s="7"/>
      <c r="AH15" s="7"/>
      <c r="AI15" s="7"/>
      <c r="AJ15" s="7"/>
      <c r="AK15" s="7"/>
      <c r="AL15" s="7"/>
      <c r="AM15" s="7"/>
      <c r="AN15" s="7"/>
    </row>
    <row r="16" spans="3:40" s="1" customFormat="1" ht="15" customHeight="1" thickBot="1" x14ac:dyDescent="0.3">
      <c r="V16" s="7"/>
      <c r="W16" s="7"/>
      <c r="X16" s="7"/>
      <c r="Y16" s="7"/>
      <c r="Z16" s="7"/>
      <c r="AA16" s="7"/>
      <c r="AB16" s="7"/>
      <c r="AC16" s="7"/>
      <c r="AD16" s="7"/>
      <c r="AE16" s="7"/>
      <c r="AF16" s="7"/>
      <c r="AG16" s="7"/>
      <c r="AH16" s="7"/>
      <c r="AI16" s="7"/>
      <c r="AJ16" s="7"/>
      <c r="AK16" s="7"/>
      <c r="AL16" s="7"/>
      <c r="AM16" s="7"/>
      <c r="AN16" s="7"/>
    </row>
    <row r="17" spans="1:47" s="1" customFormat="1" ht="15.75" customHeight="1" x14ac:dyDescent="0.25">
      <c r="A17" s="119" t="s">
        <v>105</v>
      </c>
      <c r="B17" s="61" t="s">
        <v>7</v>
      </c>
      <c r="C17" s="62"/>
      <c r="D17" s="63"/>
      <c r="E17" s="70" t="s">
        <v>8</v>
      </c>
      <c r="F17" s="71"/>
      <c r="G17" s="71"/>
      <c r="H17" s="71"/>
      <c r="I17" s="71"/>
      <c r="J17" s="71"/>
      <c r="K17" s="71"/>
      <c r="L17" s="71"/>
      <c r="M17" s="71"/>
      <c r="N17" s="71"/>
      <c r="O17" s="71"/>
      <c r="P17" s="71"/>
      <c r="Q17" s="71"/>
      <c r="R17" s="71"/>
      <c r="S17" s="71"/>
      <c r="T17" s="72"/>
      <c r="U17" s="2"/>
      <c r="V17" s="6"/>
      <c r="W17" s="6"/>
      <c r="X17" s="6"/>
      <c r="Y17" s="6"/>
      <c r="Z17" s="6"/>
      <c r="AA17" s="6"/>
      <c r="AB17" s="6"/>
      <c r="AC17" s="6"/>
      <c r="AD17" s="6"/>
      <c r="AE17" s="6"/>
      <c r="AF17" s="6"/>
      <c r="AG17" s="6"/>
      <c r="AH17" s="6"/>
      <c r="AI17" s="6"/>
      <c r="AJ17" s="6"/>
      <c r="AK17" s="6"/>
      <c r="AL17" s="6"/>
      <c r="AM17" s="6"/>
      <c r="AN17" s="6"/>
      <c r="AO17" s="2"/>
      <c r="AP17" s="2"/>
      <c r="AQ17" s="2"/>
      <c r="AR17" s="2"/>
      <c r="AS17" s="2"/>
      <c r="AT17" s="2"/>
      <c r="AU17" s="2"/>
    </row>
    <row r="18" spans="1:47" ht="15" customHeight="1" thickBot="1" x14ac:dyDescent="0.3">
      <c r="A18" s="120"/>
      <c r="B18" s="64"/>
      <c r="C18" s="65"/>
      <c r="D18" s="66"/>
      <c r="E18" s="73"/>
      <c r="F18" s="74"/>
      <c r="G18" s="74"/>
      <c r="H18" s="74"/>
      <c r="I18" s="74"/>
      <c r="J18" s="74"/>
      <c r="K18" s="74"/>
      <c r="L18" s="74"/>
      <c r="M18" s="74"/>
      <c r="N18" s="74"/>
      <c r="O18" s="74"/>
      <c r="P18" s="74"/>
      <c r="Q18" s="74"/>
      <c r="R18" s="74"/>
      <c r="S18" s="74"/>
      <c r="T18" s="75"/>
      <c r="U18" s="2"/>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row>
    <row r="19" spans="1:47" ht="15" customHeight="1" thickBot="1" x14ac:dyDescent="0.3">
      <c r="A19" s="120"/>
      <c r="B19" s="64"/>
      <c r="C19" s="65"/>
      <c r="D19" s="66"/>
      <c r="E19" s="76" t="s">
        <v>14</v>
      </c>
      <c r="F19" s="77"/>
      <c r="G19" s="77"/>
      <c r="H19" s="77"/>
      <c r="I19" s="77"/>
      <c r="J19" s="77"/>
      <c r="K19" s="77"/>
      <c r="L19" s="77"/>
      <c r="M19" s="77"/>
      <c r="N19" s="77"/>
      <c r="O19" s="77"/>
      <c r="P19" s="78"/>
      <c r="Q19" s="79" t="s">
        <v>9</v>
      </c>
      <c r="R19" s="80"/>
      <c r="S19" s="80"/>
      <c r="T19" s="81"/>
      <c r="U19" s="2"/>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row>
    <row r="20" spans="1:47" ht="15.75" thickBot="1" x14ac:dyDescent="0.3">
      <c r="A20" s="121"/>
      <c r="B20" s="67"/>
      <c r="C20" s="68"/>
      <c r="D20" s="69"/>
      <c r="E20" s="85" t="s">
        <v>10</v>
      </c>
      <c r="F20" s="86"/>
      <c r="G20" s="86"/>
      <c r="H20" s="86" t="s">
        <v>12</v>
      </c>
      <c r="I20" s="86"/>
      <c r="J20" s="86"/>
      <c r="K20" s="86" t="s">
        <v>11</v>
      </c>
      <c r="L20" s="86"/>
      <c r="M20" s="87"/>
      <c r="N20" s="86" t="s">
        <v>13</v>
      </c>
      <c r="O20" s="86"/>
      <c r="P20" s="87"/>
      <c r="Q20" s="82"/>
      <c r="R20" s="83"/>
      <c r="S20" s="83"/>
      <c r="T20" s="84"/>
      <c r="U20" s="2"/>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row>
    <row r="21" spans="1:47" ht="15.75" thickBot="1" x14ac:dyDescent="0.3">
      <c r="A21" s="116">
        <f>AF23</f>
        <v>2</v>
      </c>
      <c r="B21" s="17" t="s">
        <v>26</v>
      </c>
      <c r="C21" s="18"/>
      <c r="D21" s="18"/>
      <c r="E21" s="21" t="s">
        <v>27</v>
      </c>
      <c r="F21" s="22"/>
      <c r="G21" s="23"/>
      <c r="H21" s="21" t="s">
        <v>28</v>
      </c>
      <c r="I21" s="22"/>
      <c r="J21" s="23"/>
      <c r="K21" s="21" t="s">
        <v>29</v>
      </c>
      <c r="L21" s="22"/>
      <c r="M21" s="23"/>
      <c r="N21" s="21" t="s">
        <v>30</v>
      </c>
      <c r="O21" s="22"/>
      <c r="P21" s="23"/>
      <c r="Q21" s="30" t="s">
        <v>15</v>
      </c>
      <c r="R21" s="31"/>
      <c r="S21" s="31"/>
      <c r="T21" s="32"/>
      <c r="U21" s="33" t="str">
        <f>IF(V23+W23+X23+Y23&gt;1,"Error: 2 niveles marcados",IF(V23+W23+X23+Y23=0,"Pendiente de evaluar",IF(V23+W23+X23+Y23=1,"Evaluado","ERROR DESCONOCIDO: CONSULTAR")))</f>
        <v>Pendiente de evaluar</v>
      </c>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row>
    <row r="22" spans="1:47" ht="15.75" thickBot="1" x14ac:dyDescent="0.3">
      <c r="A22" s="117"/>
      <c r="B22" s="17"/>
      <c r="C22" s="18"/>
      <c r="D22" s="18"/>
      <c r="E22" s="24"/>
      <c r="F22" s="25"/>
      <c r="G22" s="26"/>
      <c r="H22" s="24"/>
      <c r="I22" s="25"/>
      <c r="J22" s="26"/>
      <c r="K22" s="24"/>
      <c r="L22" s="25"/>
      <c r="M22" s="26"/>
      <c r="N22" s="24"/>
      <c r="O22" s="25"/>
      <c r="P22" s="26"/>
      <c r="Q22" s="3">
        <v>0</v>
      </c>
      <c r="R22" s="3">
        <v>1</v>
      </c>
      <c r="S22" s="3">
        <v>2</v>
      </c>
      <c r="T22" s="3">
        <v>3</v>
      </c>
      <c r="U22" s="33"/>
      <c r="V22" s="5" t="s">
        <v>16</v>
      </c>
      <c r="W22" s="5" t="s">
        <v>17</v>
      </c>
      <c r="X22" s="5" t="s">
        <v>18</v>
      </c>
      <c r="Y22" s="5" t="s">
        <v>19</v>
      </c>
      <c r="Z22" s="4" t="s">
        <v>20</v>
      </c>
      <c r="AA22" s="4">
        <v>0</v>
      </c>
      <c r="AB22" s="4">
        <v>1</v>
      </c>
      <c r="AC22" s="4">
        <v>2</v>
      </c>
      <c r="AD22" s="4">
        <v>3</v>
      </c>
      <c r="AE22" s="4" t="s">
        <v>21</v>
      </c>
      <c r="AF22" s="4" t="s">
        <v>22</v>
      </c>
      <c r="AG22" s="4" t="s">
        <v>23</v>
      </c>
      <c r="AH22" s="4"/>
      <c r="AI22" s="4"/>
      <c r="AJ22" s="4"/>
      <c r="AK22" s="4"/>
      <c r="AL22" s="4"/>
      <c r="AM22" s="4"/>
      <c r="AN22" s="4"/>
      <c r="AO22" s="4"/>
      <c r="AP22" s="4"/>
      <c r="AQ22" s="4"/>
      <c r="AR22" s="4"/>
      <c r="AS22" s="4"/>
      <c r="AT22" s="4"/>
      <c r="AU22" s="4"/>
    </row>
    <row r="23" spans="1:47" ht="15" customHeight="1" thickBot="1" x14ac:dyDescent="0.3">
      <c r="A23" s="118"/>
      <c r="B23" s="19"/>
      <c r="C23" s="20"/>
      <c r="D23" s="20"/>
      <c r="E23" s="27"/>
      <c r="F23" s="28"/>
      <c r="G23" s="29"/>
      <c r="H23" s="27"/>
      <c r="I23" s="28"/>
      <c r="J23" s="29"/>
      <c r="K23" s="27"/>
      <c r="L23" s="28"/>
      <c r="M23" s="29"/>
      <c r="N23" s="27"/>
      <c r="O23" s="28"/>
      <c r="P23" s="29"/>
      <c r="Q23" s="10"/>
      <c r="R23" s="10"/>
      <c r="S23" s="10"/>
      <c r="T23" s="10"/>
      <c r="U23" s="33"/>
      <c r="V23" s="4">
        <f>IF(Q23="X",1,0)</f>
        <v>0</v>
      </c>
      <c r="W23" s="4">
        <f>IF(R23="X",1,0)</f>
        <v>0</v>
      </c>
      <c r="X23" s="4">
        <f>IF(S23="X",1,0)</f>
        <v>0</v>
      </c>
      <c r="Y23" s="4">
        <f>IF(T23="X",1,0)</f>
        <v>0</v>
      </c>
      <c r="Z23" s="4">
        <f>SUM(V23:Y23)</f>
        <v>0</v>
      </c>
      <c r="AA23" s="4">
        <f>IF(V23=1,0,0)</f>
        <v>0</v>
      </c>
      <c r="AB23" s="4">
        <f>IF(W23=1,0.33,0)</f>
        <v>0</v>
      </c>
      <c r="AC23" s="4">
        <f>IF(X23=1,0.66,0)</f>
        <v>0</v>
      </c>
      <c r="AD23" s="4">
        <f>IF(Y23=1,1,0)</f>
        <v>0</v>
      </c>
      <c r="AE23" s="4">
        <f>SUM(AA23:AD23)</f>
        <v>0</v>
      </c>
      <c r="AF23" s="4">
        <v>2</v>
      </c>
      <c r="AG23" s="4">
        <f>AE23*AF23</f>
        <v>0</v>
      </c>
      <c r="AH23" s="4"/>
      <c r="AI23" s="4"/>
      <c r="AJ23" s="4"/>
      <c r="AK23" s="4"/>
      <c r="AL23" s="4"/>
      <c r="AM23" s="4"/>
      <c r="AN23" s="4"/>
      <c r="AO23" s="4"/>
      <c r="AP23" s="4"/>
      <c r="AQ23" s="4"/>
      <c r="AR23" s="4"/>
      <c r="AS23" s="4"/>
      <c r="AT23" s="4"/>
      <c r="AU23" s="4"/>
    </row>
    <row r="24" spans="1:47" ht="15.75" thickBot="1" x14ac:dyDescent="0.3">
      <c r="A24" s="116">
        <f>AF26</f>
        <v>2</v>
      </c>
      <c r="B24" s="17" t="s">
        <v>31</v>
      </c>
      <c r="C24" s="18"/>
      <c r="D24" s="18"/>
      <c r="E24" s="21" t="s">
        <v>32</v>
      </c>
      <c r="F24" s="22"/>
      <c r="G24" s="23"/>
      <c r="H24" s="21" t="s">
        <v>33</v>
      </c>
      <c r="I24" s="22"/>
      <c r="J24" s="23"/>
      <c r="K24" s="21" t="s">
        <v>34</v>
      </c>
      <c r="L24" s="22"/>
      <c r="M24" s="23"/>
      <c r="N24" s="21" t="s">
        <v>35</v>
      </c>
      <c r="O24" s="22"/>
      <c r="P24" s="23"/>
      <c r="Q24" s="30" t="s">
        <v>15</v>
      </c>
      <c r="R24" s="31"/>
      <c r="S24" s="31"/>
      <c r="T24" s="32"/>
      <c r="U24" s="33" t="str">
        <f>IF(V26+W26+X26+Y26&gt;1,"Error: 2 niveles marcados",IF(V26+W26+X26+Y26=0,"Pendiente de evaluar",IF(V26+W26+X26+Y26=1,"Evaluado","ERROR DESCONOCIDO: CONSULTAR")))</f>
        <v>Pendiente de evaluar</v>
      </c>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row>
    <row r="25" spans="1:47" ht="15.75" thickBot="1" x14ac:dyDescent="0.3">
      <c r="A25" s="117"/>
      <c r="B25" s="17"/>
      <c r="C25" s="18"/>
      <c r="D25" s="18"/>
      <c r="E25" s="24"/>
      <c r="F25" s="25"/>
      <c r="G25" s="26"/>
      <c r="H25" s="24"/>
      <c r="I25" s="25"/>
      <c r="J25" s="26"/>
      <c r="K25" s="24"/>
      <c r="L25" s="25"/>
      <c r="M25" s="26"/>
      <c r="N25" s="24"/>
      <c r="O25" s="25"/>
      <c r="P25" s="26"/>
      <c r="Q25" s="3">
        <v>0</v>
      </c>
      <c r="R25" s="3">
        <v>1</v>
      </c>
      <c r="S25" s="3">
        <v>2</v>
      </c>
      <c r="T25" s="3">
        <v>3</v>
      </c>
      <c r="U25" s="33"/>
      <c r="V25" s="5" t="s">
        <v>16</v>
      </c>
      <c r="W25" s="5" t="s">
        <v>17</v>
      </c>
      <c r="X25" s="5" t="s">
        <v>18</v>
      </c>
      <c r="Y25" s="5" t="s">
        <v>19</v>
      </c>
      <c r="Z25" s="4" t="s">
        <v>20</v>
      </c>
      <c r="AA25" s="4">
        <v>0</v>
      </c>
      <c r="AB25" s="4">
        <v>1</v>
      </c>
      <c r="AC25" s="4">
        <v>2</v>
      </c>
      <c r="AD25" s="4">
        <v>3</v>
      </c>
      <c r="AE25" s="4" t="s">
        <v>21</v>
      </c>
      <c r="AF25" s="4" t="s">
        <v>22</v>
      </c>
      <c r="AG25" s="4" t="s">
        <v>23</v>
      </c>
      <c r="AH25" s="4"/>
      <c r="AI25" s="4"/>
      <c r="AJ25" s="4"/>
      <c r="AK25" s="4"/>
      <c r="AL25" s="4"/>
      <c r="AM25" s="4"/>
      <c r="AN25" s="4"/>
      <c r="AO25" s="4"/>
      <c r="AP25" s="4"/>
      <c r="AQ25" s="4"/>
      <c r="AR25" s="4"/>
      <c r="AS25" s="4"/>
      <c r="AT25" s="4"/>
      <c r="AU25" s="4"/>
    </row>
    <row r="26" spans="1:47" ht="15" customHeight="1" thickBot="1" x14ac:dyDescent="0.3">
      <c r="A26" s="118"/>
      <c r="B26" s="19"/>
      <c r="C26" s="20"/>
      <c r="D26" s="20"/>
      <c r="E26" s="27"/>
      <c r="F26" s="28"/>
      <c r="G26" s="29"/>
      <c r="H26" s="27"/>
      <c r="I26" s="28"/>
      <c r="J26" s="29"/>
      <c r="K26" s="27"/>
      <c r="L26" s="28"/>
      <c r="M26" s="29"/>
      <c r="N26" s="27"/>
      <c r="O26" s="28"/>
      <c r="P26" s="29"/>
      <c r="Q26" s="10"/>
      <c r="R26" s="10"/>
      <c r="S26" s="10"/>
      <c r="T26" s="10"/>
      <c r="U26" s="33"/>
      <c r="V26" s="4">
        <f>IF(Q26="X",1,0)</f>
        <v>0</v>
      </c>
      <c r="W26" s="4">
        <f>IF(R26="X",1,0)</f>
        <v>0</v>
      </c>
      <c r="X26" s="4">
        <f>IF(S26="X",1,0)</f>
        <v>0</v>
      </c>
      <c r="Y26" s="4">
        <f>IF(T26="X",1,0)</f>
        <v>0</v>
      </c>
      <c r="Z26" s="4">
        <f>SUM(V26:Y26)</f>
        <v>0</v>
      </c>
      <c r="AA26" s="4">
        <f>IF(V26=1,0,0)</f>
        <v>0</v>
      </c>
      <c r="AB26" s="4">
        <f>IF(W26=1,0.33,0)</f>
        <v>0</v>
      </c>
      <c r="AC26" s="4">
        <f>IF(X26=1,0.66,0)</f>
        <v>0</v>
      </c>
      <c r="AD26" s="4">
        <f>IF(Y26=1,1,0)</f>
        <v>0</v>
      </c>
      <c r="AE26" s="4">
        <f>SUM(AA26:AD26)</f>
        <v>0</v>
      </c>
      <c r="AF26" s="4">
        <v>2</v>
      </c>
      <c r="AG26" s="4">
        <f>AE26*AF26</f>
        <v>0</v>
      </c>
      <c r="AH26" s="4"/>
      <c r="AI26" s="4"/>
      <c r="AJ26" s="4"/>
      <c r="AK26" s="4"/>
      <c r="AL26" s="4"/>
      <c r="AM26" s="4"/>
      <c r="AN26" s="4"/>
      <c r="AO26" s="4"/>
      <c r="AP26" s="4"/>
      <c r="AQ26" s="4"/>
      <c r="AR26" s="4"/>
      <c r="AS26" s="4"/>
      <c r="AT26" s="4"/>
      <c r="AU26" s="4"/>
    </row>
    <row r="27" spans="1:47" ht="15.75" customHeight="1" thickBot="1" x14ac:dyDescent="0.3">
      <c r="A27" s="116">
        <f>AF29</f>
        <v>2</v>
      </c>
      <c r="B27" s="17" t="s">
        <v>108</v>
      </c>
      <c r="C27" s="18"/>
      <c r="D27" s="18"/>
      <c r="E27" s="21" t="s">
        <v>36</v>
      </c>
      <c r="F27" s="22"/>
      <c r="G27" s="23"/>
      <c r="H27" s="21" t="s">
        <v>37</v>
      </c>
      <c r="I27" s="22"/>
      <c r="J27" s="23"/>
      <c r="K27" s="21" t="s">
        <v>38</v>
      </c>
      <c r="L27" s="22"/>
      <c r="M27" s="23"/>
      <c r="N27" s="21" t="s">
        <v>39</v>
      </c>
      <c r="O27" s="22"/>
      <c r="P27" s="23"/>
      <c r="Q27" s="30" t="s">
        <v>15</v>
      </c>
      <c r="R27" s="31"/>
      <c r="S27" s="31"/>
      <c r="T27" s="32"/>
      <c r="U27" s="33" t="str">
        <f>IF(V29+W29+X29+Y29&gt;1,"Error: 2 niveles marcados",IF(V29+W29+X29+Y29=0,"Pendiente de evaluar",IF(V29+W29+X29+Y29=1,"Evaluado","ERROR DESCONOCIDO: CONSULTAR")))</f>
        <v>Pendiente de evaluar</v>
      </c>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row>
    <row r="28" spans="1:47" ht="15.75" thickBot="1" x14ac:dyDescent="0.3">
      <c r="A28" s="117"/>
      <c r="B28" s="17"/>
      <c r="C28" s="18"/>
      <c r="D28" s="18"/>
      <c r="E28" s="24"/>
      <c r="F28" s="25"/>
      <c r="G28" s="26"/>
      <c r="H28" s="24"/>
      <c r="I28" s="25"/>
      <c r="J28" s="26"/>
      <c r="K28" s="24"/>
      <c r="L28" s="25"/>
      <c r="M28" s="26"/>
      <c r="N28" s="24"/>
      <c r="O28" s="25"/>
      <c r="P28" s="26"/>
      <c r="Q28" s="3">
        <v>0</v>
      </c>
      <c r="R28" s="3">
        <v>1</v>
      </c>
      <c r="S28" s="3">
        <v>2</v>
      </c>
      <c r="T28" s="3">
        <v>3</v>
      </c>
      <c r="U28" s="33"/>
      <c r="V28" s="5" t="s">
        <v>16</v>
      </c>
      <c r="W28" s="5" t="s">
        <v>17</v>
      </c>
      <c r="X28" s="5" t="s">
        <v>18</v>
      </c>
      <c r="Y28" s="5" t="s">
        <v>19</v>
      </c>
      <c r="Z28" s="4" t="s">
        <v>20</v>
      </c>
      <c r="AA28" s="4">
        <v>0</v>
      </c>
      <c r="AB28" s="4">
        <v>1</v>
      </c>
      <c r="AC28" s="4">
        <v>2</v>
      </c>
      <c r="AD28" s="4">
        <v>3</v>
      </c>
      <c r="AE28" s="4" t="s">
        <v>21</v>
      </c>
      <c r="AF28" s="4" t="s">
        <v>22</v>
      </c>
      <c r="AG28" s="4" t="s">
        <v>23</v>
      </c>
      <c r="AH28" s="4"/>
      <c r="AI28" s="4"/>
      <c r="AJ28" s="4"/>
      <c r="AK28" s="4"/>
      <c r="AL28" s="4"/>
      <c r="AM28" s="4"/>
      <c r="AN28" s="4"/>
      <c r="AO28" s="4"/>
      <c r="AP28" s="4"/>
      <c r="AQ28" s="4"/>
      <c r="AR28" s="4"/>
      <c r="AS28" s="4"/>
      <c r="AT28" s="4"/>
      <c r="AU28" s="4"/>
    </row>
    <row r="29" spans="1:47" ht="15.75" thickBot="1" x14ac:dyDescent="0.3">
      <c r="A29" s="118"/>
      <c r="B29" s="19"/>
      <c r="C29" s="20"/>
      <c r="D29" s="20"/>
      <c r="E29" s="27"/>
      <c r="F29" s="28"/>
      <c r="G29" s="29"/>
      <c r="H29" s="27"/>
      <c r="I29" s="28"/>
      <c r="J29" s="29"/>
      <c r="K29" s="27"/>
      <c r="L29" s="28"/>
      <c r="M29" s="29"/>
      <c r="N29" s="27"/>
      <c r="O29" s="28"/>
      <c r="P29" s="29"/>
      <c r="Q29" s="10"/>
      <c r="R29" s="10"/>
      <c r="S29" s="10"/>
      <c r="T29" s="10"/>
      <c r="U29" s="33"/>
      <c r="V29" s="4">
        <f>IF(Q29="X",1,0)</f>
        <v>0</v>
      </c>
      <c r="W29" s="4">
        <f>IF(R29="X",1,0)</f>
        <v>0</v>
      </c>
      <c r="X29" s="4">
        <f>IF(S29="X",1,0)</f>
        <v>0</v>
      </c>
      <c r="Y29" s="4">
        <f>IF(T29="X",1,0)</f>
        <v>0</v>
      </c>
      <c r="Z29" s="4">
        <f>SUM(V29:Y29)</f>
        <v>0</v>
      </c>
      <c r="AA29" s="4">
        <f>IF(V29=1,0,0)</f>
        <v>0</v>
      </c>
      <c r="AB29" s="4">
        <f>IF(W29=1,0.33,0)</f>
        <v>0</v>
      </c>
      <c r="AC29" s="4">
        <f>IF(X29=1,0.66,0)</f>
        <v>0</v>
      </c>
      <c r="AD29" s="4">
        <f>IF(Y29=1,1,0)</f>
        <v>0</v>
      </c>
      <c r="AE29" s="4">
        <f>SUM(AA29:AD29)</f>
        <v>0</v>
      </c>
      <c r="AF29" s="4">
        <v>2</v>
      </c>
      <c r="AG29" s="4">
        <f>AE29*AF29</f>
        <v>0</v>
      </c>
      <c r="AH29" s="4"/>
      <c r="AI29" s="4"/>
      <c r="AJ29" s="4"/>
      <c r="AK29" s="4"/>
      <c r="AL29" s="4"/>
      <c r="AM29" s="4"/>
      <c r="AN29" s="4"/>
      <c r="AO29" s="4"/>
      <c r="AP29" s="4"/>
      <c r="AQ29" s="4"/>
      <c r="AR29" s="4"/>
      <c r="AS29" s="4"/>
      <c r="AT29" s="4"/>
      <c r="AU29" s="4"/>
    </row>
    <row r="30" spans="1:47" ht="15.75" customHeight="1" thickBot="1" x14ac:dyDescent="0.3">
      <c r="A30" s="116">
        <f>AF32</f>
        <v>2</v>
      </c>
      <c r="B30" s="17" t="s">
        <v>109</v>
      </c>
      <c r="C30" s="18"/>
      <c r="D30" s="18"/>
      <c r="E30" s="21" t="s">
        <v>40</v>
      </c>
      <c r="F30" s="22"/>
      <c r="G30" s="23"/>
      <c r="H30" s="21" t="s">
        <v>41</v>
      </c>
      <c r="I30" s="22"/>
      <c r="J30" s="23"/>
      <c r="K30" s="21" t="s">
        <v>42</v>
      </c>
      <c r="L30" s="22"/>
      <c r="M30" s="23"/>
      <c r="N30" s="21" t="s">
        <v>43</v>
      </c>
      <c r="O30" s="22"/>
      <c r="P30" s="23"/>
      <c r="Q30" s="30" t="s">
        <v>15</v>
      </c>
      <c r="R30" s="31"/>
      <c r="S30" s="31"/>
      <c r="T30" s="32"/>
      <c r="U30" s="33" t="str">
        <f>IF(V32+W32+X32+Y32&gt;1,"Error: 2 niveles marcados",IF(V32+W32+X32+Y32=0,"Pendiente de evaluar",IF(V32+W32+X32+Y32=1,"Evaluado","ERROR DESCONOCIDO: CONSULTAR")))</f>
        <v>Pendiente de evaluar</v>
      </c>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row>
    <row r="31" spans="1:47" ht="15.75" thickBot="1" x14ac:dyDescent="0.3">
      <c r="A31" s="117"/>
      <c r="B31" s="17"/>
      <c r="C31" s="18"/>
      <c r="D31" s="18"/>
      <c r="E31" s="24"/>
      <c r="F31" s="25"/>
      <c r="G31" s="26"/>
      <c r="H31" s="24"/>
      <c r="I31" s="25"/>
      <c r="J31" s="26"/>
      <c r="K31" s="24"/>
      <c r="L31" s="25"/>
      <c r="M31" s="26"/>
      <c r="N31" s="24"/>
      <c r="O31" s="25"/>
      <c r="P31" s="26"/>
      <c r="Q31" s="3">
        <v>0</v>
      </c>
      <c r="R31" s="3">
        <v>1</v>
      </c>
      <c r="S31" s="3">
        <v>2</v>
      </c>
      <c r="T31" s="3">
        <v>3</v>
      </c>
      <c r="U31" s="33"/>
      <c r="V31" s="5" t="s">
        <v>16</v>
      </c>
      <c r="W31" s="5" t="s">
        <v>17</v>
      </c>
      <c r="X31" s="5" t="s">
        <v>18</v>
      </c>
      <c r="Y31" s="5" t="s">
        <v>19</v>
      </c>
      <c r="Z31" s="4" t="s">
        <v>20</v>
      </c>
      <c r="AA31" s="4">
        <v>0</v>
      </c>
      <c r="AB31" s="4">
        <v>1</v>
      </c>
      <c r="AC31" s="4">
        <v>2</v>
      </c>
      <c r="AD31" s="4">
        <v>3</v>
      </c>
      <c r="AE31" s="4" t="s">
        <v>21</v>
      </c>
      <c r="AF31" s="4" t="s">
        <v>22</v>
      </c>
      <c r="AG31" s="4" t="s">
        <v>23</v>
      </c>
      <c r="AH31" s="4"/>
      <c r="AI31" s="4"/>
      <c r="AJ31" s="4"/>
      <c r="AK31" s="4"/>
      <c r="AL31" s="4"/>
      <c r="AM31" s="4"/>
      <c r="AN31" s="4"/>
      <c r="AO31" s="4"/>
      <c r="AP31" s="4"/>
      <c r="AQ31" s="4"/>
      <c r="AR31" s="4"/>
      <c r="AS31" s="4"/>
      <c r="AT31" s="4"/>
      <c r="AU31" s="4"/>
    </row>
    <row r="32" spans="1:47" ht="15.75" thickBot="1" x14ac:dyDescent="0.3">
      <c r="A32" s="118"/>
      <c r="B32" s="19"/>
      <c r="C32" s="20"/>
      <c r="D32" s="20"/>
      <c r="E32" s="27"/>
      <c r="F32" s="28"/>
      <c r="G32" s="29"/>
      <c r="H32" s="27"/>
      <c r="I32" s="28"/>
      <c r="J32" s="29"/>
      <c r="K32" s="27"/>
      <c r="L32" s="28"/>
      <c r="M32" s="29"/>
      <c r="N32" s="27"/>
      <c r="O32" s="28"/>
      <c r="P32" s="29"/>
      <c r="Q32" s="10"/>
      <c r="R32" s="10"/>
      <c r="S32" s="10"/>
      <c r="T32" s="10"/>
      <c r="U32" s="33"/>
      <c r="V32" s="4">
        <f>IF(Q32="X",1,0)</f>
        <v>0</v>
      </c>
      <c r="W32" s="4">
        <f>IF(R32="X",1,0)</f>
        <v>0</v>
      </c>
      <c r="X32" s="4">
        <f>IF(S32="X",1,0)</f>
        <v>0</v>
      </c>
      <c r="Y32" s="4">
        <f>IF(T32="X",1,0)</f>
        <v>0</v>
      </c>
      <c r="Z32" s="4">
        <f>SUM(V32:Y32)</f>
        <v>0</v>
      </c>
      <c r="AA32" s="4">
        <f>IF(V32=1,0,0)</f>
        <v>0</v>
      </c>
      <c r="AB32" s="4">
        <f>IF(W32=1,0.33,0)</f>
        <v>0</v>
      </c>
      <c r="AC32" s="4">
        <f>IF(X32=1,0.66,0)</f>
        <v>0</v>
      </c>
      <c r="AD32" s="4">
        <f>IF(Y32=1,1,0)</f>
        <v>0</v>
      </c>
      <c r="AE32" s="4">
        <f>SUM(AA32:AD32)</f>
        <v>0</v>
      </c>
      <c r="AF32" s="4">
        <v>2</v>
      </c>
      <c r="AG32" s="4">
        <f>AE32*AF32</f>
        <v>0</v>
      </c>
      <c r="AH32" s="4"/>
      <c r="AI32" s="4"/>
      <c r="AJ32" s="4"/>
      <c r="AK32" s="4"/>
      <c r="AL32" s="4"/>
      <c r="AM32" s="4"/>
      <c r="AN32" s="4"/>
      <c r="AO32" s="4"/>
      <c r="AP32" s="4"/>
      <c r="AQ32" s="4"/>
      <c r="AR32" s="4"/>
      <c r="AS32" s="4"/>
      <c r="AT32" s="4"/>
      <c r="AU32" s="4"/>
    </row>
    <row r="33" spans="1:47" ht="15.75" customHeight="1" thickBot="1" x14ac:dyDescent="0.3">
      <c r="A33" s="116">
        <f>AF35</f>
        <v>2</v>
      </c>
      <c r="B33" s="17" t="s">
        <v>107</v>
      </c>
      <c r="C33" s="18"/>
      <c r="D33" s="18"/>
      <c r="E33" s="21" t="s">
        <v>44</v>
      </c>
      <c r="F33" s="22"/>
      <c r="G33" s="23"/>
      <c r="H33" s="21" t="s">
        <v>45</v>
      </c>
      <c r="I33" s="22"/>
      <c r="J33" s="23"/>
      <c r="K33" s="21" t="s">
        <v>46</v>
      </c>
      <c r="L33" s="22"/>
      <c r="M33" s="23"/>
      <c r="N33" s="21" t="s">
        <v>47</v>
      </c>
      <c r="O33" s="22"/>
      <c r="P33" s="23"/>
      <c r="Q33" s="30" t="s">
        <v>15</v>
      </c>
      <c r="R33" s="31"/>
      <c r="S33" s="31"/>
      <c r="T33" s="32"/>
      <c r="U33" s="33" t="str">
        <f>IF(V35+W35+X35+Y35&gt;1,"Error: 2 niveles marcados",IF(V35+W35+X35+Y35=0,"Pendiente de evaluar",IF(V35+W35+X35+Y35=1,"Evaluado","ERROR DESCONOCIDO: CONSULTAR")))</f>
        <v>Pendiente de evaluar</v>
      </c>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row>
    <row r="34" spans="1:47" ht="15.75" thickBot="1" x14ac:dyDescent="0.3">
      <c r="A34" s="117"/>
      <c r="B34" s="17"/>
      <c r="C34" s="18"/>
      <c r="D34" s="18"/>
      <c r="E34" s="24"/>
      <c r="F34" s="25"/>
      <c r="G34" s="26"/>
      <c r="H34" s="24"/>
      <c r="I34" s="25"/>
      <c r="J34" s="26"/>
      <c r="K34" s="24"/>
      <c r="L34" s="25"/>
      <c r="M34" s="26"/>
      <c r="N34" s="24"/>
      <c r="O34" s="25"/>
      <c r="P34" s="26"/>
      <c r="Q34" s="3">
        <v>0</v>
      </c>
      <c r="R34" s="3">
        <v>1</v>
      </c>
      <c r="S34" s="3">
        <v>2</v>
      </c>
      <c r="T34" s="3">
        <v>3</v>
      </c>
      <c r="U34" s="33"/>
      <c r="V34" s="5" t="s">
        <v>16</v>
      </c>
      <c r="W34" s="5" t="s">
        <v>17</v>
      </c>
      <c r="X34" s="5" t="s">
        <v>18</v>
      </c>
      <c r="Y34" s="5" t="s">
        <v>19</v>
      </c>
      <c r="Z34" s="4" t="s">
        <v>20</v>
      </c>
      <c r="AA34" s="4">
        <v>0</v>
      </c>
      <c r="AB34" s="4">
        <v>1</v>
      </c>
      <c r="AC34" s="4">
        <v>2</v>
      </c>
      <c r="AD34" s="4">
        <v>3</v>
      </c>
      <c r="AE34" s="4" t="s">
        <v>21</v>
      </c>
      <c r="AF34" s="4" t="s">
        <v>22</v>
      </c>
      <c r="AG34" s="4" t="s">
        <v>23</v>
      </c>
      <c r="AH34" s="4"/>
      <c r="AI34" s="4"/>
      <c r="AJ34" s="4"/>
      <c r="AK34" s="4"/>
      <c r="AL34" s="4"/>
      <c r="AM34" s="4"/>
      <c r="AN34" s="4"/>
      <c r="AO34" s="4"/>
      <c r="AP34" s="4"/>
      <c r="AQ34" s="4"/>
      <c r="AR34" s="4"/>
      <c r="AS34" s="4"/>
      <c r="AT34" s="4"/>
      <c r="AU34" s="4"/>
    </row>
    <row r="35" spans="1:47" ht="15.75" thickBot="1" x14ac:dyDescent="0.3">
      <c r="A35" s="118"/>
      <c r="B35" s="19"/>
      <c r="C35" s="20"/>
      <c r="D35" s="20"/>
      <c r="E35" s="27"/>
      <c r="F35" s="28"/>
      <c r="G35" s="29"/>
      <c r="H35" s="27"/>
      <c r="I35" s="28"/>
      <c r="J35" s="29"/>
      <c r="K35" s="27"/>
      <c r="L35" s="28"/>
      <c r="M35" s="29"/>
      <c r="N35" s="27"/>
      <c r="O35" s="28"/>
      <c r="P35" s="29"/>
      <c r="Q35" s="10"/>
      <c r="R35" s="10"/>
      <c r="S35" s="10"/>
      <c r="T35" s="10"/>
      <c r="U35" s="33"/>
      <c r="V35" s="4">
        <f>IF(Q35="X",1,0)</f>
        <v>0</v>
      </c>
      <c r="W35" s="4">
        <f>IF(R35="X",1,0)</f>
        <v>0</v>
      </c>
      <c r="X35" s="4">
        <f>IF(S35="X",1,0)</f>
        <v>0</v>
      </c>
      <c r="Y35" s="4">
        <f>IF(T35="X",1,0)</f>
        <v>0</v>
      </c>
      <c r="Z35" s="4">
        <f>SUM(V35:Y35)</f>
        <v>0</v>
      </c>
      <c r="AA35" s="4">
        <f>IF(V35=1,0,0)</f>
        <v>0</v>
      </c>
      <c r="AB35" s="4">
        <f>IF(W35=1,0.33,0)</f>
        <v>0</v>
      </c>
      <c r="AC35" s="4">
        <f>IF(X35=1,0.66,0)</f>
        <v>0</v>
      </c>
      <c r="AD35" s="4">
        <f>IF(Y35=1,1,0)</f>
        <v>0</v>
      </c>
      <c r="AE35" s="4">
        <f>SUM(AA35:AD35)</f>
        <v>0</v>
      </c>
      <c r="AF35" s="4">
        <v>2</v>
      </c>
      <c r="AG35" s="4">
        <f>AE35*AF35</f>
        <v>0</v>
      </c>
      <c r="AH35" s="4"/>
      <c r="AI35" s="4"/>
      <c r="AJ35" s="4"/>
      <c r="AK35" s="4"/>
      <c r="AL35" s="4"/>
      <c r="AM35" s="4"/>
      <c r="AN35" s="4"/>
      <c r="AO35" s="4"/>
      <c r="AP35" s="4"/>
      <c r="AQ35" s="4"/>
      <c r="AR35" s="4"/>
      <c r="AS35" s="4"/>
      <c r="AT35" s="4"/>
      <c r="AU35" s="4"/>
    </row>
    <row r="36" spans="1:47" ht="19.5" customHeight="1" thickBot="1" x14ac:dyDescent="0.3">
      <c r="A36" s="116">
        <f>AF38</f>
        <v>2</v>
      </c>
      <c r="B36" s="17" t="s">
        <v>110</v>
      </c>
      <c r="C36" s="18"/>
      <c r="D36" s="18"/>
      <c r="E36" s="21" t="s">
        <v>48</v>
      </c>
      <c r="F36" s="22"/>
      <c r="G36" s="23"/>
      <c r="H36" s="21" t="s">
        <v>49</v>
      </c>
      <c r="I36" s="22"/>
      <c r="J36" s="23"/>
      <c r="K36" s="21" t="s">
        <v>50</v>
      </c>
      <c r="L36" s="22"/>
      <c r="M36" s="23"/>
      <c r="N36" s="21" t="s">
        <v>51</v>
      </c>
      <c r="O36" s="22"/>
      <c r="P36" s="23"/>
      <c r="Q36" s="30" t="s">
        <v>15</v>
      </c>
      <c r="R36" s="31"/>
      <c r="S36" s="31"/>
      <c r="T36" s="32"/>
      <c r="U36" s="33" t="str">
        <f>IF(V38+W38+X38+Y38&gt;1,"Error: 2 niveles marcados",IF(V38+W38+X38+Y38=0,"Pendiente de evaluar",IF(V38+W38+X38+Y38=1,"Evaluado","ERROR DESCONOCIDO: CONSULTAR")))</f>
        <v>Pendiente de evaluar</v>
      </c>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row>
    <row r="37" spans="1:47" ht="22.5" customHeight="1" thickBot="1" x14ac:dyDescent="0.3">
      <c r="A37" s="117"/>
      <c r="B37" s="17"/>
      <c r="C37" s="18"/>
      <c r="D37" s="18"/>
      <c r="E37" s="24"/>
      <c r="F37" s="25"/>
      <c r="G37" s="26"/>
      <c r="H37" s="24"/>
      <c r="I37" s="25"/>
      <c r="J37" s="26"/>
      <c r="K37" s="24"/>
      <c r="L37" s="25"/>
      <c r="M37" s="26"/>
      <c r="N37" s="24"/>
      <c r="O37" s="25"/>
      <c r="P37" s="26"/>
      <c r="Q37" s="3">
        <v>0</v>
      </c>
      <c r="R37" s="3">
        <v>1</v>
      </c>
      <c r="S37" s="3">
        <v>2</v>
      </c>
      <c r="T37" s="3">
        <v>3</v>
      </c>
      <c r="U37" s="33"/>
      <c r="V37" s="5" t="s">
        <v>16</v>
      </c>
      <c r="W37" s="5" t="s">
        <v>17</v>
      </c>
      <c r="X37" s="5" t="s">
        <v>18</v>
      </c>
      <c r="Y37" s="5" t="s">
        <v>19</v>
      </c>
      <c r="Z37" s="4" t="s">
        <v>20</v>
      </c>
      <c r="AA37" s="4">
        <v>0</v>
      </c>
      <c r="AB37" s="4">
        <v>1</v>
      </c>
      <c r="AC37" s="4">
        <v>2</v>
      </c>
      <c r="AD37" s="4">
        <v>3</v>
      </c>
      <c r="AE37" s="4" t="s">
        <v>21</v>
      </c>
      <c r="AF37" s="4" t="s">
        <v>22</v>
      </c>
      <c r="AG37" s="4" t="s">
        <v>23</v>
      </c>
      <c r="AH37" s="4"/>
      <c r="AI37" s="4"/>
      <c r="AJ37" s="4"/>
      <c r="AK37" s="4"/>
      <c r="AL37" s="4"/>
      <c r="AM37" s="4"/>
      <c r="AN37" s="4"/>
      <c r="AO37" s="4"/>
      <c r="AP37" s="4"/>
      <c r="AQ37" s="4"/>
      <c r="AR37" s="4"/>
      <c r="AS37" s="4"/>
      <c r="AT37" s="4"/>
      <c r="AU37" s="4"/>
    </row>
    <row r="38" spans="1:47" ht="45" customHeight="1" thickBot="1" x14ac:dyDescent="0.3">
      <c r="A38" s="118"/>
      <c r="B38" s="19"/>
      <c r="C38" s="20"/>
      <c r="D38" s="20"/>
      <c r="E38" s="27"/>
      <c r="F38" s="28"/>
      <c r="G38" s="29"/>
      <c r="H38" s="27"/>
      <c r="I38" s="28"/>
      <c r="J38" s="29"/>
      <c r="K38" s="27"/>
      <c r="L38" s="28"/>
      <c r="M38" s="29"/>
      <c r="N38" s="27"/>
      <c r="O38" s="28"/>
      <c r="P38" s="29"/>
      <c r="Q38" s="10"/>
      <c r="R38" s="10"/>
      <c r="S38" s="10"/>
      <c r="T38" s="10"/>
      <c r="U38" s="33"/>
      <c r="V38" s="4">
        <f>IF(Q38="X",1,0)</f>
        <v>0</v>
      </c>
      <c r="W38" s="4">
        <f>IF(R38="X",1,0)</f>
        <v>0</v>
      </c>
      <c r="X38" s="4">
        <f>IF(S38="X",1,0)</f>
        <v>0</v>
      </c>
      <c r="Y38" s="4">
        <f>IF(T38="X",1,0)</f>
        <v>0</v>
      </c>
      <c r="Z38" s="4">
        <f>SUM(V38:Y38)</f>
        <v>0</v>
      </c>
      <c r="AA38" s="4">
        <f>IF(V38=1,0,0)</f>
        <v>0</v>
      </c>
      <c r="AB38" s="4">
        <f>IF(W38=1,0.33,0)</f>
        <v>0</v>
      </c>
      <c r="AC38" s="4">
        <f>IF(X38=1,0.66,0)</f>
        <v>0</v>
      </c>
      <c r="AD38" s="4">
        <f>IF(Y38=1,1,0)</f>
        <v>0</v>
      </c>
      <c r="AE38" s="4">
        <f>SUM(AA38:AD38)</f>
        <v>0</v>
      </c>
      <c r="AF38" s="4">
        <v>2</v>
      </c>
      <c r="AG38" s="4">
        <f>AE38*AF38</f>
        <v>0</v>
      </c>
      <c r="AH38" s="4"/>
      <c r="AI38" s="4"/>
      <c r="AJ38" s="4"/>
      <c r="AK38" s="4"/>
      <c r="AL38" s="4"/>
      <c r="AM38" s="4"/>
      <c r="AN38" s="4"/>
      <c r="AO38" s="4"/>
      <c r="AP38" s="4"/>
      <c r="AQ38" s="4"/>
      <c r="AR38" s="4"/>
      <c r="AS38" s="4"/>
      <c r="AT38" s="4"/>
      <c r="AU38" s="4"/>
    </row>
    <row r="39" spans="1:47" ht="26.25" customHeight="1" thickBot="1" x14ac:dyDescent="0.3">
      <c r="A39" s="116">
        <f>AF41</f>
        <v>0.8</v>
      </c>
      <c r="B39" s="17" t="s">
        <v>52</v>
      </c>
      <c r="C39" s="18"/>
      <c r="D39" s="18"/>
      <c r="E39" s="21" t="s">
        <v>53</v>
      </c>
      <c r="F39" s="22"/>
      <c r="G39" s="23"/>
      <c r="H39" s="21" t="s">
        <v>54</v>
      </c>
      <c r="I39" s="22"/>
      <c r="J39" s="23"/>
      <c r="K39" s="21" t="s">
        <v>55</v>
      </c>
      <c r="L39" s="22"/>
      <c r="M39" s="23"/>
      <c r="N39" s="21" t="s">
        <v>56</v>
      </c>
      <c r="O39" s="22"/>
      <c r="P39" s="23"/>
      <c r="Q39" s="30" t="s">
        <v>15</v>
      </c>
      <c r="R39" s="31"/>
      <c r="S39" s="31"/>
      <c r="T39" s="32"/>
      <c r="U39" s="33" t="str">
        <f>IF(V41+W41+X41+Y41&gt;1,"Error: 2 niveles marcados",IF(V41+W41+X41+Y41=0,"Pendiente de evaluar",IF(V41+W41+X41+Y41=1,"Evaluado","ERROR DESCONOCIDO: CONSULTAR")))</f>
        <v>Pendiente de evaluar</v>
      </c>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row>
    <row r="40" spans="1:47" ht="18.75" customHeight="1" thickBot="1" x14ac:dyDescent="0.3">
      <c r="A40" s="117"/>
      <c r="B40" s="17"/>
      <c r="C40" s="18"/>
      <c r="D40" s="18"/>
      <c r="E40" s="24"/>
      <c r="F40" s="25"/>
      <c r="G40" s="26"/>
      <c r="H40" s="24"/>
      <c r="I40" s="25"/>
      <c r="J40" s="26"/>
      <c r="K40" s="24"/>
      <c r="L40" s="25"/>
      <c r="M40" s="26"/>
      <c r="N40" s="24"/>
      <c r="O40" s="25"/>
      <c r="P40" s="26"/>
      <c r="Q40" s="3">
        <v>0</v>
      </c>
      <c r="R40" s="3">
        <v>1</v>
      </c>
      <c r="S40" s="3">
        <v>2</v>
      </c>
      <c r="T40" s="3">
        <v>3</v>
      </c>
      <c r="U40" s="33"/>
      <c r="V40" s="5" t="s">
        <v>16</v>
      </c>
      <c r="W40" s="5" t="s">
        <v>17</v>
      </c>
      <c r="X40" s="5" t="s">
        <v>18</v>
      </c>
      <c r="Y40" s="5" t="s">
        <v>19</v>
      </c>
      <c r="Z40" s="4" t="s">
        <v>20</v>
      </c>
      <c r="AA40" s="4">
        <v>0</v>
      </c>
      <c r="AB40" s="4">
        <v>1</v>
      </c>
      <c r="AC40" s="4">
        <v>2</v>
      </c>
      <c r="AD40" s="4">
        <v>3</v>
      </c>
      <c r="AE40" s="4" t="s">
        <v>21</v>
      </c>
      <c r="AF40" s="4" t="s">
        <v>22</v>
      </c>
      <c r="AG40" s="4" t="s">
        <v>23</v>
      </c>
      <c r="AH40" s="4"/>
      <c r="AI40" s="4"/>
      <c r="AJ40" s="4"/>
      <c r="AK40" s="4"/>
      <c r="AL40" s="4"/>
      <c r="AM40" s="4"/>
      <c r="AN40" s="4"/>
      <c r="AO40" s="4"/>
      <c r="AP40" s="4"/>
      <c r="AQ40" s="4"/>
      <c r="AR40" s="4"/>
      <c r="AS40" s="4"/>
      <c r="AT40" s="4"/>
      <c r="AU40" s="4"/>
    </row>
    <row r="41" spans="1:47" ht="28.5" customHeight="1" thickBot="1" x14ac:dyDescent="0.3">
      <c r="A41" s="118"/>
      <c r="B41" s="19"/>
      <c r="C41" s="20"/>
      <c r="D41" s="20"/>
      <c r="E41" s="27"/>
      <c r="F41" s="28"/>
      <c r="G41" s="29"/>
      <c r="H41" s="27"/>
      <c r="I41" s="28"/>
      <c r="J41" s="29"/>
      <c r="K41" s="27"/>
      <c r="L41" s="28"/>
      <c r="M41" s="29"/>
      <c r="N41" s="27"/>
      <c r="O41" s="28"/>
      <c r="P41" s="29"/>
      <c r="Q41" s="10"/>
      <c r="R41" s="10"/>
      <c r="S41" s="10"/>
      <c r="T41" s="10"/>
      <c r="U41" s="33"/>
      <c r="V41" s="4">
        <f>IF(Q41="X",1,0)</f>
        <v>0</v>
      </c>
      <c r="W41" s="4">
        <f>IF(R41="X",1,0)</f>
        <v>0</v>
      </c>
      <c r="X41" s="4">
        <f>IF(S41="X",1,0)</f>
        <v>0</v>
      </c>
      <c r="Y41" s="4">
        <f>IF(T41="X",1,0)</f>
        <v>0</v>
      </c>
      <c r="Z41" s="4">
        <f>SUM(V41:Y41)</f>
        <v>0</v>
      </c>
      <c r="AA41" s="4">
        <f>IF(V41=1,0,0)</f>
        <v>0</v>
      </c>
      <c r="AB41" s="4">
        <f>IF(W41=1,0.33,0)</f>
        <v>0</v>
      </c>
      <c r="AC41" s="4">
        <f>IF(X41=1,0.66,0)</f>
        <v>0</v>
      </c>
      <c r="AD41" s="4">
        <f>IF(Y41=1,1,0)</f>
        <v>0</v>
      </c>
      <c r="AE41" s="4">
        <f>SUM(AA41:AD41)</f>
        <v>0</v>
      </c>
      <c r="AF41" s="4">
        <v>0.8</v>
      </c>
      <c r="AG41" s="4">
        <f>AE41*AF41</f>
        <v>0</v>
      </c>
      <c r="AH41" s="4"/>
      <c r="AI41" s="4"/>
      <c r="AJ41" s="4"/>
      <c r="AK41" s="4"/>
      <c r="AL41" s="4"/>
      <c r="AM41" s="4"/>
      <c r="AN41" s="4"/>
      <c r="AO41" s="4"/>
      <c r="AP41" s="4"/>
      <c r="AQ41" s="4"/>
      <c r="AR41" s="4"/>
      <c r="AS41" s="4"/>
      <c r="AT41" s="4"/>
      <c r="AU41" s="4"/>
    </row>
    <row r="42" spans="1:47" ht="26.25" customHeight="1" thickBot="1" x14ac:dyDescent="0.3">
      <c r="A42" s="116">
        <f t="shared" ref="A42" si="0">AF44</f>
        <v>0.8</v>
      </c>
      <c r="B42" s="17" t="s">
        <v>57</v>
      </c>
      <c r="C42" s="18"/>
      <c r="D42" s="18"/>
      <c r="E42" s="21" t="s">
        <v>58</v>
      </c>
      <c r="F42" s="22"/>
      <c r="G42" s="23"/>
      <c r="H42" s="21" t="s">
        <v>59</v>
      </c>
      <c r="I42" s="22"/>
      <c r="J42" s="23"/>
      <c r="K42" s="21" t="s">
        <v>60</v>
      </c>
      <c r="L42" s="22"/>
      <c r="M42" s="23"/>
      <c r="N42" s="21" t="s">
        <v>61</v>
      </c>
      <c r="O42" s="22"/>
      <c r="P42" s="23"/>
      <c r="Q42" s="30" t="s">
        <v>15</v>
      </c>
      <c r="R42" s="31"/>
      <c r="S42" s="31"/>
      <c r="T42" s="32"/>
      <c r="U42" s="33" t="str">
        <f>IF(V44+W44+X44+Y44&gt;1,"Error: 2 niveles marcados",IF(V44+W44+X44+Y44=0,"Pendiente de evaluar",IF(V44+W44+X44+Y44=1,"Evaluado","ERROR DESCONOCIDO: CONSULTAR")))</f>
        <v>Pendiente de evaluar</v>
      </c>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7" ht="18.75" customHeight="1" thickBot="1" x14ac:dyDescent="0.3">
      <c r="A43" s="117"/>
      <c r="B43" s="17"/>
      <c r="C43" s="18"/>
      <c r="D43" s="18"/>
      <c r="E43" s="24"/>
      <c r="F43" s="25"/>
      <c r="G43" s="26"/>
      <c r="H43" s="24"/>
      <c r="I43" s="25"/>
      <c r="J43" s="26"/>
      <c r="K43" s="24"/>
      <c r="L43" s="25"/>
      <c r="M43" s="26"/>
      <c r="N43" s="24"/>
      <c r="O43" s="25"/>
      <c r="P43" s="26"/>
      <c r="Q43" s="3">
        <v>0</v>
      </c>
      <c r="R43" s="3">
        <v>1</v>
      </c>
      <c r="S43" s="3">
        <v>2</v>
      </c>
      <c r="T43" s="3">
        <v>3</v>
      </c>
      <c r="U43" s="33"/>
      <c r="V43" s="5" t="s">
        <v>16</v>
      </c>
      <c r="W43" s="5" t="s">
        <v>17</v>
      </c>
      <c r="X43" s="5" t="s">
        <v>18</v>
      </c>
      <c r="Y43" s="5" t="s">
        <v>19</v>
      </c>
      <c r="Z43" s="4" t="s">
        <v>20</v>
      </c>
      <c r="AA43" s="4">
        <v>0</v>
      </c>
      <c r="AB43" s="4">
        <v>1</v>
      </c>
      <c r="AC43" s="4">
        <v>2</v>
      </c>
      <c r="AD43" s="4">
        <v>3</v>
      </c>
      <c r="AE43" s="4" t="s">
        <v>21</v>
      </c>
      <c r="AF43" s="4" t="s">
        <v>22</v>
      </c>
      <c r="AG43" s="4" t="s">
        <v>23</v>
      </c>
      <c r="AH43" s="4"/>
      <c r="AI43" s="4"/>
      <c r="AJ43" s="4"/>
      <c r="AK43" s="4"/>
      <c r="AL43" s="4"/>
      <c r="AM43" s="4"/>
      <c r="AN43" s="4"/>
      <c r="AO43" s="4"/>
      <c r="AP43" s="4"/>
      <c r="AQ43" s="4"/>
      <c r="AR43" s="4"/>
      <c r="AS43" s="4"/>
      <c r="AT43" s="4"/>
      <c r="AU43" s="4"/>
    </row>
    <row r="44" spans="1:47" ht="28.5" customHeight="1" thickBot="1" x14ac:dyDescent="0.3">
      <c r="A44" s="118"/>
      <c r="B44" s="19"/>
      <c r="C44" s="20"/>
      <c r="D44" s="20"/>
      <c r="E44" s="27"/>
      <c r="F44" s="28"/>
      <c r="G44" s="29"/>
      <c r="H44" s="27"/>
      <c r="I44" s="28"/>
      <c r="J44" s="29"/>
      <c r="K44" s="27"/>
      <c r="L44" s="28"/>
      <c r="M44" s="29"/>
      <c r="N44" s="27"/>
      <c r="O44" s="28"/>
      <c r="P44" s="29"/>
      <c r="Q44" s="10"/>
      <c r="R44" s="10"/>
      <c r="S44" s="10"/>
      <c r="T44" s="10"/>
      <c r="U44" s="33"/>
      <c r="V44" s="4">
        <f>IF(Q44="X",1,0)</f>
        <v>0</v>
      </c>
      <c r="W44" s="4">
        <f>IF(R44="X",1,0)</f>
        <v>0</v>
      </c>
      <c r="X44" s="4">
        <f>IF(S44="X",1,0)</f>
        <v>0</v>
      </c>
      <c r="Y44" s="4">
        <f>IF(T44="X",1,0)</f>
        <v>0</v>
      </c>
      <c r="Z44" s="4">
        <f>SUM(V44:Y44)</f>
        <v>0</v>
      </c>
      <c r="AA44" s="4">
        <f>IF(V44=1,0,0)</f>
        <v>0</v>
      </c>
      <c r="AB44" s="4">
        <f>IF(W44=1,0.33,0)</f>
        <v>0</v>
      </c>
      <c r="AC44" s="4">
        <f>IF(X44=1,0.66,0)</f>
        <v>0</v>
      </c>
      <c r="AD44" s="4">
        <f>IF(Y44=1,1,0)</f>
        <v>0</v>
      </c>
      <c r="AE44" s="4">
        <f>SUM(AA44:AD44)</f>
        <v>0</v>
      </c>
      <c r="AF44" s="4">
        <v>0.8</v>
      </c>
      <c r="AG44" s="4">
        <f>AE44*AF44</f>
        <v>0</v>
      </c>
      <c r="AH44" s="4"/>
      <c r="AI44" s="4"/>
      <c r="AJ44" s="4"/>
      <c r="AK44" s="4"/>
      <c r="AL44" s="4"/>
      <c r="AM44" s="4"/>
      <c r="AN44" s="4"/>
      <c r="AO44" s="4"/>
      <c r="AP44" s="4"/>
      <c r="AQ44" s="4"/>
      <c r="AR44" s="4"/>
      <c r="AS44" s="4"/>
      <c r="AT44" s="4"/>
      <c r="AU44" s="4"/>
    </row>
    <row r="45" spans="1:47" ht="26.25" customHeight="1" thickBot="1" x14ac:dyDescent="0.3">
      <c r="A45" s="116">
        <f t="shared" ref="A45" si="1">AF47</f>
        <v>0.8</v>
      </c>
      <c r="B45" s="17" t="s">
        <v>62</v>
      </c>
      <c r="C45" s="18"/>
      <c r="D45" s="18"/>
      <c r="E45" s="21" t="s">
        <v>63</v>
      </c>
      <c r="F45" s="22"/>
      <c r="G45" s="23"/>
      <c r="H45" s="21" t="s">
        <v>64</v>
      </c>
      <c r="I45" s="22"/>
      <c r="J45" s="23"/>
      <c r="K45" s="21" t="s">
        <v>65</v>
      </c>
      <c r="L45" s="22"/>
      <c r="M45" s="23"/>
      <c r="N45" s="21" t="s">
        <v>62</v>
      </c>
      <c r="O45" s="22"/>
      <c r="P45" s="23"/>
      <c r="Q45" s="30" t="s">
        <v>15</v>
      </c>
      <c r="R45" s="31"/>
      <c r="S45" s="31"/>
      <c r="T45" s="32"/>
      <c r="U45" s="33" t="str">
        <f>IF(V47+W47+X47+Y47&gt;1,"Error: 2 niveles marcados",IF(V47+W47+X47+Y47=0,"Pendiente de evaluar",IF(V47+W47+X47+Y47=1,"Evaluado","ERROR DESCONOCIDO: CONSULTAR")))</f>
        <v>Pendiente de evaluar</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7" ht="18.75" customHeight="1" thickBot="1" x14ac:dyDescent="0.3">
      <c r="A46" s="117"/>
      <c r="B46" s="17"/>
      <c r="C46" s="18"/>
      <c r="D46" s="18"/>
      <c r="E46" s="24"/>
      <c r="F46" s="25"/>
      <c r="G46" s="26"/>
      <c r="H46" s="24"/>
      <c r="I46" s="25"/>
      <c r="J46" s="26"/>
      <c r="K46" s="24"/>
      <c r="L46" s="25"/>
      <c r="M46" s="26"/>
      <c r="N46" s="24"/>
      <c r="O46" s="25"/>
      <c r="P46" s="26"/>
      <c r="Q46" s="3">
        <v>0</v>
      </c>
      <c r="R46" s="3">
        <v>1</v>
      </c>
      <c r="S46" s="3">
        <v>2</v>
      </c>
      <c r="T46" s="3">
        <v>3</v>
      </c>
      <c r="U46" s="33"/>
      <c r="V46" s="5" t="s">
        <v>16</v>
      </c>
      <c r="W46" s="5" t="s">
        <v>17</v>
      </c>
      <c r="X46" s="5" t="s">
        <v>18</v>
      </c>
      <c r="Y46" s="5" t="s">
        <v>19</v>
      </c>
      <c r="Z46" s="4" t="s">
        <v>20</v>
      </c>
      <c r="AA46" s="4">
        <v>0</v>
      </c>
      <c r="AB46" s="4">
        <v>1</v>
      </c>
      <c r="AC46" s="4">
        <v>2</v>
      </c>
      <c r="AD46" s="4">
        <v>3</v>
      </c>
      <c r="AE46" s="4" t="s">
        <v>21</v>
      </c>
      <c r="AF46" s="4" t="s">
        <v>22</v>
      </c>
      <c r="AG46" s="4" t="s">
        <v>23</v>
      </c>
      <c r="AH46" s="4"/>
      <c r="AI46" s="4"/>
      <c r="AJ46" s="4"/>
      <c r="AK46" s="4"/>
      <c r="AL46" s="4"/>
      <c r="AM46" s="4"/>
      <c r="AN46" s="4"/>
      <c r="AO46" s="4"/>
      <c r="AP46" s="4"/>
      <c r="AQ46" s="4"/>
      <c r="AR46" s="4"/>
      <c r="AS46" s="4"/>
      <c r="AT46" s="4"/>
      <c r="AU46" s="4"/>
    </row>
    <row r="47" spans="1:47" ht="28.5" customHeight="1" thickBot="1" x14ac:dyDescent="0.3">
      <c r="A47" s="118"/>
      <c r="B47" s="19"/>
      <c r="C47" s="20"/>
      <c r="D47" s="20"/>
      <c r="E47" s="27"/>
      <c r="F47" s="28"/>
      <c r="G47" s="29"/>
      <c r="H47" s="27"/>
      <c r="I47" s="28"/>
      <c r="J47" s="29"/>
      <c r="K47" s="27"/>
      <c r="L47" s="28"/>
      <c r="M47" s="29"/>
      <c r="N47" s="27"/>
      <c r="O47" s="28"/>
      <c r="P47" s="29"/>
      <c r="Q47" s="10"/>
      <c r="R47" s="10"/>
      <c r="S47" s="10"/>
      <c r="T47" s="10"/>
      <c r="U47" s="33"/>
      <c r="V47" s="4">
        <f>IF(Q47="X",1,0)</f>
        <v>0</v>
      </c>
      <c r="W47" s="4">
        <f>IF(R47="X",1,0)</f>
        <v>0</v>
      </c>
      <c r="X47" s="4">
        <f>IF(S47="X",1,0)</f>
        <v>0</v>
      </c>
      <c r="Y47" s="4">
        <f>IF(T47="X",1,0)</f>
        <v>0</v>
      </c>
      <c r="Z47" s="4">
        <f>SUM(V47:Y47)</f>
        <v>0</v>
      </c>
      <c r="AA47" s="4">
        <f>IF(V47=1,0,0)</f>
        <v>0</v>
      </c>
      <c r="AB47" s="4">
        <f>IF(W47=1,0.33,0)</f>
        <v>0</v>
      </c>
      <c r="AC47" s="4">
        <f>IF(X47=1,0.66,0)</f>
        <v>0</v>
      </c>
      <c r="AD47" s="4">
        <f>IF(Y47=1,1,0)</f>
        <v>0</v>
      </c>
      <c r="AE47" s="4">
        <f>SUM(AA47:AD47)</f>
        <v>0</v>
      </c>
      <c r="AF47" s="4">
        <v>0.8</v>
      </c>
      <c r="AG47" s="4">
        <f>AE47*AF47</f>
        <v>0</v>
      </c>
      <c r="AH47" s="4"/>
      <c r="AI47" s="4"/>
      <c r="AJ47" s="4"/>
      <c r="AK47" s="4"/>
      <c r="AL47" s="4"/>
      <c r="AM47" s="4"/>
      <c r="AN47" s="4"/>
      <c r="AO47" s="4"/>
      <c r="AP47" s="4"/>
      <c r="AQ47" s="4"/>
      <c r="AR47" s="4"/>
      <c r="AS47" s="4"/>
      <c r="AT47" s="4"/>
      <c r="AU47" s="4"/>
    </row>
    <row r="48" spans="1:47" ht="26.25" customHeight="1" thickBot="1" x14ac:dyDescent="0.3">
      <c r="A48" s="116">
        <f t="shared" ref="A48" si="2">AF50</f>
        <v>0.8</v>
      </c>
      <c r="B48" s="17" t="s">
        <v>66</v>
      </c>
      <c r="C48" s="18"/>
      <c r="D48" s="18"/>
      <c r="E48" s="21" t="s">
        <v>67</v>
      </c>
      <c r="F48" s="22"/>
      <c r="G48" s="23"/>
      <c r="H48" s="21" t="s">
        <v>68</v>
      </c>
      <c r="I48" s="22"/>
      <c r="J48" s="23"/>
      <c r="K48" s="21" t="s">
        <v>69</v>
      </c>
      <c r="L48" s="22"/>
      <c r="M48" s="23"/>
      <c r="N48" s="21" t="s">
        <v>70</v>
      </c>
      <c r="O48" s="22"/>
      <c r="P48" s="23"/>
      <c r="Q48" s="30" t="s">
        <v>15</v>
      </c>
      <c r="R48" s="31"/>
      <c r="S48" s="31"/>
      <c r="T48" s="32"/>
      <c r="U48" s="33" t="str">
        <f>IF(V50+W50+X50+Y50&gt;1,"Error: 2 niveles marcados",IF(V50+W50+X50+Y50=0,"Pendiente de evaluar",IF(V50+W50+X50+Y50=1,"Evaluado","ERROR DESCONOCIDO: CONSULTAR")))</f>
        <v>Pendiente de evaluar</v>
      </c>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ht="18.75" customHeight="1" thickBot="1" x14ac:dyDescent="0.3">
      <c r="A49" s="117"/>
      <c r="B49" s="17"/>
      <c r="C49" s="18"/>
      <c r="D49" s="18"/>
      <c r="E49" s="24"/>
      <c r="F49" s="25"/>
      <c r="G49" s="26"/>
      <c r="H49" s="24"/>
      <c r="I49" s="25"/>
      <c r="J49" s="26"/>
      <c r="K49" s="24"/>
      <c r="L49" s="25"/>
      <c r="M49" s="26"/>
      <c r="N49" s="24"/>
      <c r="O49" s="25"/>
      <c r="P49" s="26"/>
      <c r="Q49" s="3">
        <v>0</v>
      </c>
      <c r="R49" s="3">
        <v>1</v>
      </c>
      <c r="S49" s="3">
        <v>2</v>
      </c>
      <c r="T49" s="3">
        <v>3</v>
      </c>
      <c r="U49" s="33"/>
      <c r="V49" s="5" t="s">
        <v>16</v>
      </c>
      <c r="W49" s="5" t="s">
        <v>17</v>
      </c>
      <c r="X49" s="5" t="s">
        <v>18</v>
      </c>
      <c r="Y49" s="5" t="s">
        <v>19</v>
      </c>
      <c r="Z49" s="4" t="s">
        <v>20</v>
      </c>
      <c r="AA49" s="4">
        <v>0</v>
      </c>
      <c r="AB49" s="4">
        <v>1</v>
      </c>
      <c r="AC49" s="4">
        <v>2</v>
      </c>
      <c r="AD49" s="4">
        <v>3</v>
      </c>
      <c r="AE49" s="4" t="s">
        <v>21</v>
      </c>
      <c r="AF49" s="4" t="s">
        <v>22</v>
      </c>
      <c r="AG49" s="4" t="s">
        <v>23</v>
      </c>
      <c r="AH49" s="4"/>
      <c r="AI49" s="4"/>
      <c r="AJ49" s="4"/>
      <c r="AK49" s="4"/>
      <c r="AL49" s="4"/>
      <c r="AM49" s="4"/>
      <c r="AN49" s="4"/>
      <c r="AO49" s="4"/>
      <c r="AP49" s="4"/>
      <c r="AQ49" s="4"/>
      <c r="AR49" s="4"/>
      <c r="AS49" s="4"/>
      <c r="AT49" s="4"/>
      <c r="AU49" s="4"/>
    </row>
    <row r="50" spans="1:47" ht="28.5" customHeight="1" thickBot="1" x14ac:dyDescent="0.3">
      <c r="A50" s="118"/>
      <c r="B50" s="19"/>
      <c r="C50" s="20"/>
      <c r="D50" s="20"/>
      <c r="E50" s="27"/>
      <c r="F50" s="28"/>
      <c r="G50" s="29"/>
      <c r="H50" s="27"/>
      <c r="I50" s="28"/>
      <c r="J50" s="29"/>
      <c r="K50" s="27"/>
      <c r="L50" s="28"/>
      <c r="M50" s="29"/>
      <c r="N50" s="27"/>
      <c r="O50" s="28"/>
      <c r="P50" s="29"/>
      <c r="Q50" s="10"/>
      <c r="R50" s="10"/>
      <c r="S50" s="10"/>
      <c r="T50" s="10"/>
      <c r="U50" s="33"/>
      <c r="V50" s="4">
        <f>IF(Q50="X",1,0)</f>
        <v>0</v>
      </c>
      <c r="W50" s="4">
        <f>IF(R50="X",1,0)</f>
        <v>0</v>
      </c>
      <c r="X50" s="4">
        <f>IF(S50="X",1,0)</f>
        <v>0</v>
      </c>
      <c r="Y50" s="4">
        <f>IF(T50="X",1,0)</f>
        <v>0</v>
      </c>
      <c r="Z50" s="4">
        <f>SUM(V50:Y50)</f>
        <v>0</v>
      </c>
      <c r="AA50" s="4">
        <f>IF(V50=1,0,0)</f>
        <v>0</v>
      </c>
      <c r="AB50" s="4">
        <f>IF(W50=1,0.33,0)</f>
        <v>0</v>
      </c>
      <c r="AC50" s="4">
        <f>IF(X50=1,0.66,0)</f>
        <v>0</v>
      </c>
      <c r="AD50" s="4">
        <f>IF(Y50=1,1,0)</f>
        <v>0</v>
      </c>
      <c r="AE50" s="4">
        <f>SUM(AA50:AD50)</f>
        <v>0</v>
      </c>
      <c r="AF50" s="4">
        <v>0.8</v>
      </c>
      <c r="AG50" s="4">
        <f>AE50*AF50</f>
        <v>0</v>
      </c>
      <c r="AH50" s="4"/>
      <c r="AI50" s="4"/>
      <c r="AJ50" s="4"/>
      <c r="AK50" s="4"/>
      <c r="AL50" s="4"/>
      <c r="AM50" s="4"/>
      <c r="AN50" s="4"/>
      <c r="AO50" s="4"/>
      <c r="AP50" s="4"/>
      <c r="AQ50" s="4"/>
      <c r="AR50" s="4"/>
      <c r="AS50" s="4"/>
      <c r="AT50" s="4"/>
      <c r="AU50" s="4"/>
    </row>
    <row r="51" spans="1:47" ht="26.25" customHeight="1" thickBot="1" x14ac:dyDescent="0.3">
      <c r="A51" s="116">
        <f t="shared" ref="A51" si="3">AF53</f>
        <v>0.8</v>
      </c>
      <c r="B51" s="17" t="s">
        <v>71</v>
      </c>
      <c r="C51" s="18"/>
      <c r="D51" s="18"/>
      <c r="E51" s="21" t="s">
        <v>72</v>
      </c>
      <c r="F51" s="22"/>
      <c r="G51" s="23"/>
      <c r="H51" s="21" t="s">
        <v>73</v>
      </c>
      <c r="I51" s="22"/>
      <c r="J51" s="23"/>
      <c r="K51" s="21" t="s">
        <v>74</v>
      </c>
      <c r="L51" s="22"/>
      <c r="M51" s="23"/>
      <c r="N51" s="21" t="s">
        <v>75</v>
      </c>
      <c r="O51" s="22"/>
      <c r="P51" s="23"/>
      <c r="Q51" s="30" t="s">
        <v>15</v>
      </c>
      <c r="R51" s="31"/>
      <c r="S51" s="31"/>
      <c r="T51" s="32"/>
      <c r="U51" s="33" t="str">
        <f>IF(V53+W53+X53+Y53&gt;1,"Error: 2 niveles marcados",IF(V53+W53+X53+Y53=0,"Pendiente de evaluar",IF(V53+W53+X53+Y53=1,"Evaluado","ERROR DESCONOCIDO: CONSULTAR")))</f>
        <v>Pendiente de evaluar</v>
      </c>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thickBot="1" x14ac:dyDescent="0.3">
      <c r="A52" s="117"/>
      <c r="B52" s="17"/>
      <c r="C52" s="18"/>
      <c r="D52" s="18"/>
      <c r="E52" s="24"/>
      <c r="F52" s="25"/>
      <c r="G52" s="26"/>
      <c r="H52" s="24"/>
      <c r="I52" s="25"/>
      <c r="J52" s="26"/>
      <c r="K52" s="24"/>
      <c r="L52" s="25"/>
      <c r="M52" s="26"/>
      <c r="N52" s="24"/>
      <c r="O52" s="25"/>
      <c r="P52" s="26"/>
      <c r="Q52" s="3">
        <v>0</v>
      </c>
      <c r="R52" s="3">
        <v>1</v>
      </c>
      <c r="S52" s="3">
        <v>2</v>
      </c>
      <c r="T52" s="3">
        <v>3</v>
      </c>
      <c r="U52" s="33"/>
      <c r="V52" s="5" t="s">
        <v>16</v>
      </c>
      <c r="W52" s="5" t="s">
        <v>17</v>
      </c>
      <c r="X52" s="5" t="s">
        <v>18</v>
      </c>
      <c r="Y52" s="5" t="s">
        <v>19</v>
      </c>
      <c r="Z52" s="4" t="s">
        <v>20</v>
      </c>
      <c r="AA52" s="4">
        <v>0</v>
      </c>
      <c r="AB52" s="4">
        <v>1</v>
      </c>
      <c r="AC52" s="4">
        <v>2</v>
      </c>
      <c r="AD52" s="4">
        <v>3</v>
      </c>
      <c r="AE52" s="4" t="s">
        <v>21</v>
      </c>
      <c r="AF52" s="4" t="s">
        <v>22</v>
      </c>
      <c r="AG52" s="4" t="s">
        <v>23</v>
      </c>
      <c r="AH52" s="4"/>
      <c r="AI52" s="4"/>
      <c r="AJ52" s="4"/>
      <c r="AK52" s="4"/>
      <c r="AL52" s="4"/>
      <c r="AM52" s="4"/>
      <c r="AN52" s="4"/>
      <c r="AO52" s="4"/>
      <c r="AP52" s="4"/>
      <c r="AQ52" s="4"/>
      <c r="AR52" s="4"/>
      <c r="AS52" s="4"/>
      <c r="AT52" s="4"/>
      <c r="AU52" s="4"/>
    </row>
    <row r="53" spans="1:47" ht="49.5" customHeight="1" thickBot="1" x14ac:dyDescent="0.3">
      <c r="A53" s="118"/>
      <c r="B53" s="19"/>
      <c r="C53" s="20"/>
      <c r="D53" s="20"/>
      <c r="E53" s="27"/>
      <c r="F53" s="28"/>
      <c r="G53" s="29"/>
      <c r="H53" s="27"/>
      <c r="I53" s="28"/>
      <c r="J53" s="29"/>
      <c r="K53" s="27"/>
      <c r="L53" s="28"/>
      <c r="M53" s="29"/>
      <c r="N53" s="27"/>
      <c r="O53" s="28"/>
      <c r="P53" s="29"/>
      <c r="Q53" s="10"/>
      <c r="R53" s="10"/>
      <c r="S53" s="10"/>
      <c r="T53" s="10"/>
      <c r="U53" s="33"/>
      <c r="V53" s="4">
        <f>IF(Q53="X",1,0)</f>
        <v>0</v>
      </c>
      <c r="W53" s="4">
        <f>IF(R53="X",1,0)</f>
        <v>0</v>
      </c>
      <c r="X53" s="4">
        <f>IF(S53="X",1,0)</f>
        <v>0</v>
      </c>
      <c r="Y53" s="4">
        <f>IF(T53="X",1,0)</f>
        <v>0</v>
      </c>
      <c r="Z53" s="4">
        <f>SUM(V53:Y53)</f>
        <v>0</v>
      </c>
      <c r="AA53" s="4">
        <f>IF(V53=1,0,0)</f>
        <v>0</v>
      </c>
      <c r="AB53" s="4">
        <f>IF(W53=1,0.33,0)</f>
        <v>0</v>
      </c>
      <c r="AC53" s="4">
        <f>IF(X53=1,0.66,0)</f>
        <v>0</v>
      </c>
      <c r="AD53" s="4">
        <f>IF(Y53=1,1,0)</f>
        <v>0</v>
      </c>
      <c r="AE53" s="4">
        <f>SUM(AA53:AD53)</f>
        <v>0</v>
      </c>
      <c r="AF53" s="4">
        <v>0.8</v>
      </c>
      <c r="AG53" s="4">
        <f>AE53*AF53</f>
        <v>0</v>
      </c>
      <c r="AH53" s="4"/>
      <c r="AI53" s="4"/>
      <c r="AJ53" s="4"/>
      <c r="AK53" s="4"/>
      <c r="AL53" s="4"/>
      <c r="AM53" s="4"/>
      <c r="AN53" s="4"/>
      <c r="AO53" s="4"/>
      <c r="AP53" s="4"/>
      <c r="AQ53" s="4"/>
      <c r="AR53" s="4"/>
      <c r="AS53" s="4"/>
      <c r="AT53" s="4"/>
      <c r="AU53" s="4"/>
    </row>
    <row r="54" spans="1:47" ht="26.25" customHeight="1" thickBot="1" x14ac:dyDescent="0.3">
      <c r="A54" s="116">
        <f t="shared" ref="A54" si="4">AF56</f>
        <v>0.8</v>
      </c>
      <c r="B54" s="17" t="s">
        <v>76</v>
      </c>
      <c r="C54" s="18"/>
      <c r="D54" s="18"/>
      <c r="E54" s="21" t="s">
        <v>77</v>
      </c>
      <c r="F54" s="22"/>
      <c r="G54" s="23"/>
      <c r="H54" s="21" t="s">
        <v>78</v>
      </c>
      <c r="I54" s="22"/>
      <c r="J54" s="23"/>
      <c r="K54" s="21" t="s">
        <v>79</v>
      </c>
      <c r="L54" s="22"/>
      <c r="M54" s="23"/>
      <c r="N54" s="21" t="s">
        <v>80</v>
      </c>
      <c r="O54" s="22"/>
      <c r="P54" s="23"/>
      <c r="Q54" s="30" t="s">
        <v>15</v>
      </c>
      <c r="R54" s="31"/>
      <c r="S54" s="31"/>
      <c r="T54" s="32"/>
      <c r="U54" s="33" t="str">
        <f>IF(V56+W56+X56+Y56&gt;1,"Error: 2 niveles marcados",IF(V56+W56+X56+Y56=0,"Pendiente de evaluar",IF(V56+W56+X56+Y56=1,"Evaluado","ERROR DESCONOCIDO: CONSULTAR")))</f>
        <v>Pendiente de evaluar</v>
      </c>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thickBot="1" x14ac:dyDescent="0.3">
      <c r="A55" s="117"/>
      <c r="B55" s="17"/>
      <c r="C55" s="18"/>
      <c r="D55" s="18"/>
      <c r="E55" s="24"/>
      <c r="F55" s="25"/>
      <c r="G55" s="26"/>
      <c r="H55" s="24"/>
      <c r="I55" s="25"/>
      <c r="J55" s="26"/>
      <c r="K55" s="24"/>
      <c r="L55" s="25"/>
      <c r="M55" s="26"/>
      <c r="N55" s="24"/>
      <c r="O55" s="25"/>
      <c r="P55" s="26"/>
      <c r="Q55" s="3">
        <v>0</v>
      </c>
      <c r="R55" s="3">
        <v>1</v>
      </c>
      <c r="S55" s="3">
        <v>2</v>
      </c>
      <c r="T55" s="3">
        <v>3</v>
      </c>
      <c r="U55" s="33"/>
      <c r="V55" s="5" t="s">
        <v>16</v>
      </c>
      <c r="W55" s="5" t="s">
        <v>17</v>
      </c>
      <c r="X55" s="5" t="s">
        <v>18</v>
      </c>
      <c r="Y55" s="5" t="s">
        <v>19</v>
      </c>
      <c r="Z55" s="4" t="s">
        <v>20</v>
      </c>
      <c r="AA55" s="4">
        <v>0</v>
      </c>
      <c r="AB55" s="4">
        <v>1</v>
      </c>
      <c r="AC55" s="4">
        <v>2</v>
      </c>
      <c r="AD55" s="4">
        <v>3</v>
      </c>
      <c r="AE55" s="4" t="s">
        <v>21</v>
      </c>
      <c r="AF55" s="4" t="s">
        <v>22</v>
      </c>
      <c r="AG55" s="4" t="s">
        <v>23</v>
      </c>
      <c r="AH55" s="4"/>
      <c r="AI55" s="4"/>
      <c r="AJ55" s="4"/>
      <c r="AK55" s="4"/>
      <c r="AL55" s="4"/>
      <c r="AM55" s="4"/>
      <c r="AN55" s="4"/>
      <c r="AO55" s="4"/>
      <c r="AP55" s="4"/>
      <c r="AQ55" s="4"/>
      <c r="AR55" s="4"/>
      <c r="AS55" s="4"/>
      <c r="AT55" s="4"/>
      <c r="AU55" s="4"/>
    </row>
    <row r="56" spans="1:47" ht="28.5" customHeight="1" thickBot="1" x14ac:dyDescent="0.3">
      <c r="A56" s="118"/>
      <c r="B56" s="19"/>
      <c r="C56" s="20"/>
      <c r="D56" s="20"/>
      <c r="E56" s="27"/>
      <c r="F56" s="28"/>
      <c r="G56" s="29"/>
      <c r="H56" s="27"/>
      <c r="I56" s="28"/>
      <c r="J56" s="29"/>
      <c r="K56" s="27"/>
      <c r="L56" s="28"/>
      <c r="M56" s="29"/>
      <c r="N56" s="27"/>
      <c r="O56" s="28"/>
      <c r="P56" s="29"/>
      <c r="Q56" s="10"/>
      <c r="R56" s="10"/>
      <c r="S56" s="10"/>
      <c r="T56" s="10"/>
      <c r="U56" s="33"/>
      <c r="V56" s="4">
        <f>IF(Q56="X",1,0)</f>
        <v>0</v>
      </c>
      <c r="W56" s="4">
        <f>IF(R56="X",1,0)</f>
        <v>0</v>
      </c>
      <c r="X56" s="4">
        <f>IF(S56="X",1,0)</f>
        <v>0</v>
      </c>
      <c r="Y56" s="4">
        <f>IF(T56="X",1,0)</f>
        <v>0</v>
      </c>
      <c r="Z56" s="4">
        <f>SUM(V56:Y56)</f>
        <v>0</v>
      </c>
      <c r="AA56" s="4">
        <f>IF(V56=1,0,0)</f>
        <v>0</v>
      </c>
      <c r="AB56" s="4">
        <f>IF(W56=1,0.33,0)</f>
        <v>0</v>
      </c>
      <c r="AC56" s="4">
        <f>IF(X56=1,0.66,0)</f>
        <v>0</v>
      </c>
      <c r="AD56" s="4">
        <f>IF(Y56=1,1,0)</f>
        <v>0</v>
      </c>
      <c r="AE56" s="4">
        <f>SUM(AA56:AD56)</f>
        <v>0</v>
      </c>
      <c r="AF56" s="4">
        <v>0.8</v>
      </c>
      <c r="AG56" s="4">
        <f>AE56*AF56</f>
        <v>0</v>
      </c>
      <c r="AH56" s="4"/>
      <c r="AI56" s="4"/>
      <c r="AJ56" s="4"/>
      <c r="AK56" s="4"/>
      <c r="AL56" s="4"/>
      <c r="AM56" s="4"/>
      <c r="AN56" s="4"/>
      <c r="AO56" s="4"/>
      <c r="AP56" s="4"/>
      <c r="AQ56" s="4"/>
      <c r="AR56" s="4"/>
      <c r="AS56" s="4"/>
      <c r="AT56" s="4"/>
      <c r="AU56" s="4"/>
    </row>
    <row r="57" spans="1:47" ht="26.25" customHeight="1" thickBot="1" x14ac:dyDescent="0.3">
      <c r="A57" s="116">
        <f t="shared" ref="A57" si="5">AF59</f>
        <v>0.8</v>
      </c>
      <c r="B57" s="17" t="s">
        <v>81</v>
      </c>
      <c r="C57" s="18"/>
      <c r="D57" s="18"/>
      <c r="E57" s="21" t="s">
        <v>82</v>
      </c>
      <c r="F57" s="22"/>
      <c r="G57" s="23"/>
      <c r="H57" s="21" t="s">
        <v>83</v>
      </c>
      <c r="I57" s="22"/>
      <c r="J57" s="23"/>
      <c r="K57" s="21" t="s">
        <v>84</v>
      </c>
      <c r="L57" s="22"/>
      <c r="M57" s="23"/>
      <c r="N57" s="21" t="s">
        <v>85</v>
      </c>
      <c r="O57" s="22"/>
      <c r="P57" s="23"/>
      <c r="Q57" s="30" t="s">
        <v>15</v>
      </c>
      <c r="R57" s="31"/>
      <c r="S57" s="31"/>
      <c r="T57" s="32"/>
      <c r="U57" s="33" t="str">
        <f>IF(V59+W59+X59+Y59&gt;1,"Error: 2 niveles marcados",IF(V59+W59+X59+Y59=0,"Pendiente de evaluar",IF(V59+W59+X59+Y59=1,"Evaluado","ERROR DESCONOCIDO: CONSULTAR")))</f>
        <v>Pendiente de evaluar</v>
      </c>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ht="18.75" customHeight="1" thickBot="1" x14ac:dyDescent="0.3">
      <c r="A58" s="117"/>
      <c r="B58" s="17"/>
      <c r="C58" s="18"/>
      <c r="D58" s="18"/>
      <c r="E58" s="24"/>
      <c r="F58" s="25"/>
      <c r="G58" s="26"/>
      <c r="H58" s="24"/>
      <c r="I58" s="25"/>
      <c r="J58" s="26"/>
      <c r="K58" s="24"/>
      <c r="L58" s="25"/>
      <c r="M58" s="26"/>
      <c r="N58" s="24"/>
      <c r="O58" s="25"/>
      <c r="P58" s="26"/>
      <c r="Q58" s="3">
        <v>0</v>
      </c>
      <c r="R58" s="3">
        <v>1</v>
      </c>
      <c r="S58" s="3">
        <v>2</v>
      </c>
      <c r="T58" s="3">
        <v>3</v>
      </c>
      <c r="U58" s="33"/>
      <c r="V58" s="5" t="s">
        <v>16</v>
      </c>
      <c r="W58" s="5" t="s">
        <v>17</v>
      </c>
      <c r="X58" s="5" t="s">
        <v>18</v>
      </c>
      <c r="Y58" s="5" t="s">
        <v>19</v>
      </c>
      <c r="Z58" s="4" t="s">
        <v>20</v>
      </c>
      <c r="AA58" s="4">
        <v>0</v>
      </c>
      <c r="AB58" s="4">
        <v>1</v>
      </c>
      <c r="AC58" s="4">
        <v>2</v>
      </c>
      <c r="AD58" s="4">
        <v>3</v>
      </c>
      <c r="AE58" s="4" t="s">
        <v>21</v>
      </c>
      <c r="AF58" s="4" t="s">
        <v>22</v>
      </c>
      <c r="AG58" s="4" t="s">
        <v>23</v>
      </c>
      <c r="AH58" s="4"/>
      <c r="AI58" s="4"/>
      <c r="AJ58" s="4"/>
      <c r="AK58" s="4"/>
      <c r="AL58" s="4"/>
      <c r="AM58" s="4"/>
      <c r="AN58" s="4"/>
      <c r="AO58" s="4"/>
      <c r="AP58" s="4"/>
      <c r="AQ58" s="4"/>
      <c r="AR58" s="4"/>
      <c r="AS58" s="4"/>
      <c r="AT58" s="4"/>
      <c r="AU58" s="4"/>
    </row>
    <row r="59" spans="1:47" ht="28.5" customHeight="1" thickBot="1" x14ac:dyDescent="0.3">
      <c r="A59" s="118"/>
      <c r="B59" s="19"/>
      <c r="C59" s="20"/>
      <c r="D59" s="20"/>
      <c r="E59" s="27"/>
      <c r="F59" s="28"/>
      <c r="G59" s="29"/>
      <c r="H59" s="27"/>
      <c r="I59" s="28"/>
      <c r="J59" s="29"/>
      <c r="K59" s="27"/>
      <c r="L59" s="28"/>
      <c r="M59" s="29"/>
      <c r="N59" s="27"/>
      <c r="O59" s="28"/>
      <c r="P59" s="29"/>
      <c r="Q59" s="10"/>
      <c r="R59" s="10"/>
      <c r="S59" s="10"/>
      <c r="T59" s="10"/>
      <c r="U59" s="33"/>
      <c r="V59" s="4">
        <f>IF(Q59="X",1,0)</f>
        <v>0</v>
      </c>
      <c r="W59" s="4">
        <f>IF(R59="X",1,0)</f>
        <v>0</v>
      </c>
      <c r="X59" s="4">
        <f>IF(S59="X",1,0)</f>
        <v>0</v>
      </c>
      <c r="Y59" s="4">
        <f>IF(T59="X",1,0)</f>
        <v>0</v>
      </c>
      <c r="Z59" s="4">
        <f>SUM(V59:Y59)</f>
        <v>0</v>
      </c>
      <c r="AA59" s="4">
        <f>IF(V59=1,0,0)</f>
        <v>0</v>
      </c>
      <c r="AB59" s="4">
        <f>IF(W59=1,0.33,0)</f>
        <v>0</v>
      </c>
      <c r="AC59" s="4">
        <f>IF(X59=1,0.66,0)</f>
        <v>0</v>
      </c>
      <c r="AD59" s="4">
        <f>IF(Y59=1,1,0)</f>
        <v>0</v>
      </c>
      <c r="AE59" s="4">
        <f>SUM(AA59:AD59)</f>
        <v>0</v>
      </c>
      <c r="AF59" s="4">
        <v>0.8</v>
      </c>
      <c r="AG59" s="4">
        <f>AE59*AF59</f>
        <v>0</v>
      </c>
      <c r="AH59" s="4"/>
      <c r="AI59" s="4"/>
      <c r="AJ59" s="4"/>
      <c r="AK59" s="4"/>
      <c r="AL59" s="4"/>
      <c r="AM59" s="4"/>
      <c r="AN59" s="4"/>
      <c r="AO59" s="4"/>
      <c r="AP59" s="4"/>
      <c r="AQ59" s="4"/>
      <c r="AR59" s="4"/>
      <c r="AS59" s="4"/>
      <c r="AT59" s="4"/>
      <c r="AU59" s="4"/>
    </row>
    <row r="60" spans="1:47" ht="26.25" customHeight="1" thickBot="1" x14ac:dyDescent="0.3">
      <c r="A60" s="116">
        <f t="shared" ref="A60" si="6">AF62</f>
        <v>0.8</v>
      </c>
      <c r="B60" s="17" t="s">
        <v>86</v>
      </c>
      <c r="C60" s="18"/>
      <c r="D60" s="18"/>
      <c r="E60" s="21" t="s">
        <v>87</v>
      </c>
      <c r="F60" s="22"/>
      <c r="G60" s="23"/>
      <c r="H60" s="21" t="s">
        <v>88</v>
      </c>
      <c r="I60" s="22"/>
      <c r="J60" s="23"/>
      <c r="K60" s="21" t="s">
        <v>89</v>
      </c>
      <c r="L60" s="22"/>
      <c r="M60" s="23"/>
      <c r="N60" s="21" t="s">
        <v>90</v>
      </c>
      <c r="O60" s="22"/>
      <c r="P60" s="23"/>
      <c r="Q60" s="30" t="s">
        <v>15</v>
      </c>
      <c r="R60" s="31"/>
      <c r="S60" s="31"/>
      <c r="T60" s="32"/>
      <c r="U60" s="33" t="str">
        <f>IF(V62+W62+X62+Y62&gt;1,"Error: 2 niveles marcados",IF(V62+W62+X62+Y62=0,"Pendiente de evaluar",IF(V62+W62+X62+Y62=1,"Evaluado","ERROR DESCONOCIDO: CONSULTAR")))</f>
        <v>Pendiente de evaluar</v>
      </c>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7" ht="18.75" customHeight="1" thickBot="1" x14ac:dyDescent="0.3">
      <c r="A61" s="117"/>
      <c r="B61" s="17"/>
      <c r="C61" s="18"/>
      <c r="D61" s="18"/>
      <c r="E61" s="24"/>
      <c r="F61" s="25"/>
      <c r="G61" s="26"/>
      <c r="H61" s="24"/>
      <c r="I61" s="25"/>
      <c r="J61" s="26"/>
      <c r="K61" s="24"/>
      <c r="L61" s="25"/>
      <c r="M61" s="26"/>
      <c r="N61" s="24"/>
      <c r="O61" s="25"/>
      <c r="P61" s="26"/>
      <c r="Q61" s="3">
        <v>0</v>
      </c>
      <c r="R61" s="3">
        <v>1</v>
      </c>
      <c r="S61" s="3">
        <v>2</v>
      </c>
      <c r="T61" s="3">
        <v>3</v>
      </c>
      <c r="U61" s="33"/>
      <c r="V61" s="5" t="s">
        <v>16</v>
      </c>
      <c r="W61" s="5" t="s">
        <v>17</v>
      </c>
      <c r="X61" s="5" t="s">
        <v>18</v>
      </c>
      <c r="Y61" s="5" t="s">
        <v>19</v>
      </c>
      <c r="Z61" s="4" t="s">
        <v>20</v>
      </c>
      <c r="AA61" s="4">
        <v>0</v>
      </c>
      <c r="AB61" s="4">
        <v>1</v>
      </c>
      <c r="AC61" s="4">
        <v>2</v>
      </c>
      <c r="AD61" s="4">
        <v>3</v>
      </c>
      <c r="AE61" s="4" t="s">
        <v>21</v>
      </c>
      <c r="AF61" s="4" t="s">
        <v>22</v>
      </c>
      <c r="AG61" s="4" t="s">
        <v>23</v>
      </c>
      <c r="AH61" s="4"/>
      <c r="AI61" s="4"/>
      <c r="AJ61" s="4"/>
      <c r="AK61" s="4"/>
      <c r="AL61" s="4"/>
      <c r="AM61" s="4"/>
      <c r="AN61" s="4"/>
      <c r="AO61" s="4"/>
      <c r="AP61" s="4"/>
      <c r="AQ61" s="4"/>
      <c r="AR61" s="4"/>
      <c r="AS61" s="4"/>
      <c r="AT61" s="4"/>
      <c r="AU61" s="4"/>
    </row>
    <row r="62" spans="1:47" ht="28.5" customHeight="1" thickBot="1" x14ac:dyDescent="0.3">
      <c r="A62" s="118"/>
      <c r="B62" s="19"/>
      <c r="C62" s="20"/>
      <c r="D62" s="20"/>
      <c r="E62" s="27"/>
      <c r="F62" s="28"/>
      <c r="G62" s="29"/>
      <c r="H62" s="27"/>
      <c r="I62" s="28"/>
      <c r="J62" s="29"/>
      <c r="K62" s="27"/>
      <c r="L62" s="28"/>
      <c r="M62" s="29"/>
      <c r="N62" s="27"/>
      <c r="O62" s="28"/>
      <c r="P62" s="29"/>
      <c r="Q62" s="10"/>
      <c r="R62" s="10"/>
      <c r="S62" s="10"/>
      <c r="T62" s="10"/>
      <c r="U62" s="33"/>
      <c r="V62" s="4">
        <f>IF(Q62="X",1,0)</f>
        <v>0</v>
      </c>
      <c r="W62" s="4">
        <f>IF(R62="X",1,0)</f>
        <v>0</v>
      </c>
      <c r="X62" s="4">
        <f>IF(S62="X",1,0)</f>
        <v>0</v>
      </c>
      <c r="Y62" s="4">
        <f>IF(T62="X",1,0)</f>
        <v>0</v>
      </c>
      <c r="Z62" s="4">
        <f>SUM(V62:Y62)</f>
        <v>0</v>
      </c>
      <c r="AA62" s="4">
        <f>IF(V62=1,0,0)</f>
        <v>0</v>
      </c>
      <c r="AB62" s="4">
        <f>IF(W62=1,0.33,0)</f>
        <v>0</v>
      </c>
      <c r="AC62" s="4">
        <f>IF(X62=1,0.66,0)</f>
        <v>0</v>
      </c>
      <c r="AD62" s="4">
        <f>IF(Y62=1,1,0)</f>
        <v>0</v>
      </c>
      <c r="AE62" s="4">
        <f>SUM(AA62:AD62)</f>
        <v>0</v>
      </c>
      <c r="AF62" s="4">
        <v>0.8</v>
      </c>
      <c r="AG62" s="4">
        <f>AE62*AF62</f>
        <v>0</v>
      </c>
      <c r="AH62" s="4"/>
      <c r="AI62" s="4"/>
      <c r="AJ62" s="4"/>
      <c r="AK62" s="4"/>
      <c r="AL62" s="4"/>
      <c r="AM62" s="4"/>
      <c r="AN62" s="4"/>
      <c r="AO62" s="4"/>
      <c r="AP62" s="4"/>
      <c r="AQ62" s="4"/>
      <c r="AR62" s="4"/>
      <c r="AS62" s="4"/>
      <c r="AT62" s="4"/>
      <c r="AU62" s="4"/>
    </row>
    <row r="63" spans="1:47" ht="26.25" customHeight="1" thickBot="1" x14ac:dyDescent="0.3">
      <c r="A63" s="116">
        <f t="shared" ref="A63" si="7">AF65</f>
        <v>0.8</v>
      </c>
      <c r="B63" s="17" t="s">
        <v>91</v>
      </c>
      <c r="C63" s="18"/>
      <c r="D63" s="18"/>
      <c r="E63" s="21" t="s">
        <v>92</v>
      </c>
      <c r="F63" s="22"/>
      <c r="G63" s="23"/>
      <c r="H63" s="21" t="s">
        <v>93</v>
      </c>
      <c r="I63" s="22"/>
      <c r="J63" s="23"/>
      <c r="K63" s="21" t="s">
        <v>94</v>
      </c>
      <c r="L63" s="22"/>
      <c r="M63" s="23"/>
      <c r="N63" s="21" t="s">
        <v>95</v>
      </c>
      <c r="O63" s="22"/>
      <c r="P63" s="23"/>
      <c r="Q63" s="30" t="s">
        <v>15</v>
      </c>
      <c r="R63" s="31"/>
      <c r="S63" s="31"/>
      <c r="T63" s="32"/>
      <c r="U63" s="33" t="str">
        <f>IF(V65+W65+X65+Y65&gt;1,"Error: 2 niveles marcados",IF(V65+W65+X65+Y65=0,"Pendiente de evaluar",IF(V65+W65+X65+Y65=1,"Evaluado","ERROR DESCONOCIDO: CONSULTAR")))</f>
        <v>Pendiente de evaluar</v>
      </c>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7" ht="18.75" customHeight="1" thickBot="1" x14ac:dyDescent="0.3">
      <c r="A64" s="117"/>
      <c r="B64" s="17"/>
      <c r="C64" s="18"/>
      <c r="D64" s="18"/>
      <c r="E64" s="24"/>
      <c r="F64" s="25"/>
      <c r="G64" s="26"/>
      <c r="H64" s="24"/>
      <c r="I64" s="25"/>
      <c r="J64" s="26"/>
      <c r="K64" s="24"/>
      <c r="L64" s="25"/>
      <c r="M64" s="26"/>
      <c r="N64" s="24"/>
      <c r="O64" s="25"/>
      <c r="P64" s="26"/>
      <c r="Q64" s="3">
        <v>0</v>
      </c>
      <c r="R64" s="3">
        <v>1</v>
      </c>
      <c r="S64" s="3">
        <v>2</v>
      </c>
      <c r="T64" s="3">
        <v>3</v>
      </c>
      <c r="U64" s="33"/>
      <c r="V64" s="5" t="s">
        <v>16</v>
      </c>
      <c r="W64" s="5" t="s">
        <v>17</v>
      </c>
      <c r="X64" s="5" t="s">
        <v>18</v>
      </c>
      <c r="Y64" s="5" t="s">
        <v>19</v>
      </c>
      <c r="Z64" s="4" t="s">
        <v>20</v>
      </c>
      <c r="AA64" s="4">
        <v>0</v>
      </c>
      <c r="AB64" s="4">
        <v>1</v>
      </c>
      <c r="AC64" s="4">
        <v>2</v>
      </c>
      <c r="AD64" s="4">
        <v>3</v>
      </c>
      <c r="AE64" s="4" t="s">
        <v>21</v>
      </c>
      <c r="AF64" s="4" t="s">
        <v>22</v>
      </c>
      <c r="AG64" s="4" t="s">
        <v>23</v>
      </c>
      <c r="AH64" s="4"/>
      <c r="AI64" s="4"/>
      <c r="AJ64" s="4"/>
      <c r="AK64" s="4"/>
      <c r="AL64" s="4"/>
      <c r="AM64" s="4"/>
      <c r="AN64" s="4"/>
      <c r="AO64" s="4"/>
      <c r="AP64" s="4"/>
      <c r="AQ64" s="4"/>
      <c r="AR64" s="4"/>
      <c r="AS64" s="4"/>
      <c r="AT64" s="4"/>
      <c r="AU64" s="4"/>
    </row>
    <row r="65" spans="1:47" ht="28.5" customHeight="1" thickBot="1" x14ac:dyDescent="0.3">
      <c r="A65" s="118"/>
      <c r="B65" s="19"/>
      <c r="C65" s="20"/>
      <c r="D65" s="20"/>
      <c r="E65" s="27"/>
      <c r="F65" s="28"/>
      <c r="G65" s="29"/>
      <c r="H65" s="27"/>
      <c r="I65" s="28"/>
      <c r="J65" s="29"/>
      <c r="K65" s="27"/>
      <c r="L65" s="28"/>
      <c r="M65" s="29"/>
      <c r="N65" s="27"/>
      <c r="O65" s="28"/>
      <c r="P65" s="29"/>
      <c r="Q65" s="10"/>
      <c r="R65" s="10"/>
      <c r="S65" s="10"/>
      <c r="T65" s="10"/>
      <c r="U65" s="33"/>
      <c r="V65" s="4">
        <f>IF(Q65="X",1,0)</f>
        <v>0</v>
      </c>
      <c r="W65" s="4">
        <f>IF(R65="X",1,0)</f>
        <v>0</v>
      </c>
      <c r="X65" s="4">
        <f>IF(S65="X",1,0)</f>
        <v>0</v>
      </c>
      <c r="Y65" s="4">
        <f>IF(T65="X",1,0)</f>
        <v>0</v>
      </c>
      <c r="Z65" s="4">
        <f>SUM(V65:Y65)</f>
        <v>0</v>
      </c>
      <c r="AA65" s="4">
        <f>IF(V65=1,0,0)</f>
        <v>0</v>
      </c>
      <c r="AB65" s="4">
        <f>IF(W65=1,0.33,0)</f>
        <v>0</v>
      </c>
      <c r="AC65" s="4">
        <f>IF(X65=1,0.66,0)</f>
        <v>0</v>
      </c>
      <c r="AD65" s="4">
        <f>IF(Y65=1,1,0)</f>
        <v>0</v>
      </c>
      <c r="AE65" s="4">
        <f>SUM(AA65:AD65)</f>
        <v>0</v>
      </c>
      <c r="AF65" s="4">
        <v>0.8</v>
      </c>
      <c r="AG65" s="4">
        <f>AE65*AF65</f>
        <v>0</v>
      </c>
      <c r="AH65" s="4"/>
      <c r="AI65" s="4"/>
      <c r="AJ65" s="4"/>
      <c r="AK65" s="4"/>
      <c r="AL65" s="4"/>
      <c r="AM65" s="4"/>
      <c r="AN65" s="4"/>
      <c r="AO65" s="4"/>
      <c r="AP65" s="4"/>
      <c r="AQ65" s="4"/>
      <c r="AR65" s="4"/>
      <c r="AS65" s="4"/>
      <c r="AT65" s="4"/>
      <c r="AU65" s="4"/>
    </row>
    <row r="66" spans="1:47" ht="26.25" customHeight="1" thickBot="1" x14ac:dyDescent="0.3">
      <c r="A66" s="116">
        <f t="shared" ref="A66" si="8">AF68</f>
        <v>0.8</v>
      </c>
      <c r="B66" s="17" t="s">
        <v>96</v>
      </c>
      <c r="C66" s="18"/>
      <c r="D66" s="18"/>
      <c r="E66" s="21" t="s">
        <v>97</v>
      </c>
      <c r="F66" s="22"/>
      <c r="G66" s="23"/>
      <c r="H66" s="21" t="s">
        <v>98</v>
      </c>
      <c r="I66" s="22"/>
      <c r="J66" s="23"/>
      <c r="K66" s="21" t="s">
        <v>99</v>
      </c>
      <c r="L66" s="22"/>
      <c r="M66" s="23"/>
      <c r="N66" s="21" t="s">
        <v>100</v>
      </c>
      <c r="O66" s="22"/>
      <c r="P66" s="23"/>
      <c r="Q66" s="30" t="s">
        <v>15</v>
      </c>
      <c r="R66" s="31"/>
      <c r="S66" s="31"/>
      <c r="T66" s="32"/>
      <c r="U66" s="33" t="str">
        <f>IF(V68+W68+X68+Y68&gt;1,"Error: 2 niveles marcados",IF(V68+W68+X68+Y68=0,"Pendiente de evaluar",IF(V68+W68+X68+Y68=1,"Evaluado","ERROR DESCONOCIDO: CONSULTAR")))</f>
        <v>Pendiente de evaluar</v>
      </c>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thickBot="1" x14ac:dyDescent="0.3">
      <c r="A67" s="117"/>
      <c r="B67" s="17"/>
      <c r="C67" s="18"/>
      <c r="D67" s="18"/>
      <c r="E67" s="24"/>
      <c r="F67" s="25"/>
      <c r="G67" s="26"/>
      <c r="H67" s="24"/>
      <c r="I67" s="25"/>
      <c r="J67" s="26"/>
      <c r="K67" s="24"/>
      <c r="L67" s="25"/>
      <c r="M67" s="26"/>
      <c r="N67" s="24"/>
      <c r="O67" s="25"/>
      <c r="P67" s="26"/>
      <c r="Q67" s="3">
        <v>0</v>
      </c>
      <c r="R67" s="3">
        <v>1</v>
      </c>
      <c r="S67" s="3">
        <v>2</v>
      </c>
      <c r="T67" s="3">
        <v>3</v>
      </c>
      <c r="U67" s="33"/>
      <c r="V67" s="5" t="s">
        <v>16</v>
      </c>
      <c r="W67" s="5" t="s">
        <v>17</v>
      </c>
      <c r="X67" s="5" t="s">
        <v>18</v>
      </c>
      <c r="Y67" s="5" t="s">
        <v>19</v>
      </c>
      <c r="Z67" s="4" t="s">
        <v>20</v>
      </c>
      <c r="AA67" s="4">
        <v>0</v>
      </c>
      <c r="AB67" s="4">
        <v>1</v>
      </c>
      <c r="AC67" s="4">
        <v>2</v>
      </c>
      <c r="AD67" s="4">
        <v>3</v>
      </c>
      <c r="AE67" s="4" t="s">
        <v>21</v>
      </c>
      <c r="AF67" s="4" t="s">
        <v>22</v>
      </c>
      <c r="AG67" s="4" t="s">
        <v>23</v>
      </c>
      <c r="AH67" s="4"/>
      <c r="AI67" s="4"/>
      <c r="AJ67" s="4"/>
      <c r="AK67" s="4"/>
      <c r="AL67" s="4"/>
      <c r="AM67" s="4"/>
      <c r="AN67" s="4"/>
      <c r="AO67" s="4"/>
      <c r="AP67" s="4"/>
      <c r="AQ67" s="4"/>
      <c r="AR67" s="4"/>
      <c r="AS67" s="4"/>
      <c r="AT67" s="4"/>
      <c r="AU67" s="4"/>
    </row>
    <row r="68" spans="1:47" ht="51.75" customHeight="1" thickBot="1" x14ac:dyDescent="0.3">
      <c r="A68" s="118"/>
      <c r="B68" s="19"/>
      <c r="C68" s="20"/>
      <c r="D68" s="20"/>
      <c r="E68" s="27"/>
      <c r="F68" s="28"/>
      <c r="G68" s="29"/>
      <c r="H68" s="27"/>
      <c r="I68" s="28"/>
      <c r="J68" s="29"/>
      <c r="K68" s="27"/>
      <c r="L68" s="28"/>
      <c r="M68" s="29"/>
      <c r="N68" s="27"/>
      <c r="O68" s="28"/>
      <c r="P68" s="29"/>
      <c r="Q68" s="10"/>
      <c r="R68" s="10"/>
      <c r="S68" s="10"/>
      <c r="T68" s="10"/>
      <c r="U68" s="33"/>
      <c r="V68" s="4">
        <f>IF(Q68="X",1,0)</f>
        <v>0</v>
      </c>
      <c r="W68" s="4">
        <f>IF(R68="X",1,0)</f>
        <v>0</v>
      </c>
      <c r="X68" s="4">
        <f>IF(S68="X",1,0)</f>
        <v>0</v>
      </c>
      <c r="Y68" s="4">
        <f>IF(T68="X",1,0)</f>
        <v>0</v>
      </c>
      <c r="Z68" s="4">
        <f>SUM(V68:Y68)</f>
        <v>0</v>
      </c>
      <c r="AA68" s="4">
        <f>IF(V68=1,0,0)</f>
        <v>0</v>
      </c>
      <c r="AB68" s="4">
        <f>IF(W68=1,0.33,0)</f>
        <v>0</v>
      </c>
      <c r="AC68" s="4">
        <f>IF(X68=1,0.66,0)</f>
        <v>0</v>
      </c>
      <c r="AD68" s="4">
        <f>IF(Y68=1,1,0)</f>
        <v>0</v>
      </c>
      <c r="AE68" s="4">
        <f>SUM(AA68:AD68)</f>
        <v>0</v>
      </c>
      <c r="AF68" s="4">
        <v>0.8</v>
      </c>
      <c r="AG68" s="4">
        <f>AE68*AF68</f>
        <v>0</v>
      </c>
      <c r="AH68" s="4"/>
      <c r="AI68" s="4"/>
      <c r="AJ68" s="4"/>
      <c r="AK68" s="4"/>
      <c r="AL68" s="4"/>
      <c r="AM68" s="4"/>
      <c r="AN68" s="4"/>
      <c r="AO68" s="4"/>
      <c r="AP68" s="4"/>
      <c r="AQ68" s="4"/>
      <c r="AR68" s="4"/>
      <c r="AS68" s="4"/>
      <c r="AT68" s="4"/>
      <c r="AU68" s="4"/>
    </row>
    <row r="71" spans="1:47" x14ac:dyDescent="0.25">
      <c r="C71" s="1" t="s">
        <v>111</v>
      </c>
    </row>
  </sheetData>
  <sheetProtection password="E3C5" sheet="1" objects="1" scenarios="1"/>
  <mergeCells count="155">
    <mergeCell ref="A45:A47"/>
    <mergeCell ref="A48:A50"/>
    <mergeCell ref="A51:A53"/>
    <mergeCell ref="A54:A56"/>
    <mergeCell ref="A57:A59"/>
    <mergeCell ref="A60:A62"/>
    <mergeCell ref="A63:A65"/>
    <mergeCell ref="A66:A68"/>
    <mergeCell ref="M11:R12"/>
    <mergeCell ref="A17:A20"/>
    <mergeCell ref="A21:A23"/>
    <mergeCell ref="A24:A26"/>
    <mergeCell ref="A27:A29"/>
    <mergeCell ref="A30:A32"/>
    <mergeCell ref="A33:A35"/>
    <mergeCell ref="A36:A38"/>
    <mergeCell ref="A39:A41"/>
    <mergeCell ref="A42:A44"/>
    <mergeCell ref="B21:D23"/>
    <mergeCell ref="E21:G23"/>
    <mergeCell ref="H21:J23"/>
    <mergeCell ref="K21:M23"/>
    <mergeCell ref="N21:P23"/>
    <mergeCell ref="B30:D32"/>
    <mergeCell ref="C2:K5"/>
    <mergeCell ref="C6:K7"/>
    <mergeCell ref="C8:K9"/>
    <mergeCell ref="M2:R3"/>
    <mergeCell ref="M4:R6"/>
    <mergeCell ref="B17:D20"/>
    <mergeCell ref="E17:T18"/>
    <mergeCell ref="E19:P19"/>
    <mergeCell ref="Q19:T20"/>
    <mergeCell ref="E20:G20"/>
    <mergeCell ref="H20:J20"/>
    <mergeCell ref="K20:M20"/>
    <mergeCell ref="K10:K11"/>
    <mergeCell ref="C10:G11"/>
    <mergeCell ref="C12:G14"/>
    <mergeCell ref="H10:H11"/>
    <mergeCell ref="H12:H14"/>
    <mergeCell ref="N20:P20"/>
    <mergeCell ref="I10:I11"/>
    <mergeCell ref="J10:J11"/>
    <mergeCell ref="I12:I14"/>
    <mergeCell ref="K12:K14"/>
    <mergeCell ref="J12:J14"/>
    <mergeCell ref="M7:R10"/>
    <mergeCell ref="U21:U23"/>
    <mergeCell ref="B24:D26"/>
    <mergeCell ref="E24:G26"/>
    <mergeCell ref="H24:J26"/>
    <mergeCell ref="K24:M26"/>
    <mergeCell ref="N24:P26"/>
    <mergeCell ref="Q24:T24"/>
    <mergeCell ref="U24:U26"/>
    <mergeCell ref="Q27:T27"/>
    <mergeCell ref="U27:U29"/>
    <mergeCell ref="Q21:T21"/>
    <mergeCell ref="E30:G32"/>
    <mergeCell ref="H30:J32"/>
    <mergeCell ref="K30:M32"/>
    <mergeCell ref="N30:P32"/>
    <mergeCell ref="Q30:T30"/>
    <mergeCell ref="U30:U32"/>
    <mergeCell ref="B27:D29"/>
    <mergeCell ref="E27:G29"/>
    <mergeCell ref="H27:J29"/>
    <mergeCell ref="K27:M29"/>
    <mergeCell ref="N27:P29"/>
    <mergeCell ref="Q33:T33"/>
    <mergeCell ref="U33:U35"/>
    <mergeCell ref="B36:D38"/>
    <mergeCell ref="E36:G38"/>
    <mergeCell ref="H36:J38"/>
    <mergeCell ref="K36:M38"/>
    <mergeCell ref="N36:P38"/>
    <mergeCell ref="Q36:T36"/>
    <mergeCell ref="U36:U38"/>
    <mergeCell ref="B33:D35"/>
    <mergeCell ref="E33:G35"/>
    <mergeCell ref="H33:J35"/>
    <mergeCell ref="K33:M35"/>
    <mergeCell ref="N33:P35"/>
    <mergeCell ref="Q39:T39"/>
    <mergeCell ref="U39:U41"/>
    <mergeCell ref="B42:D44"/>
    <mergeCell ref="E42:G44"/>
    <mergeCell ref="H42:J44"/>
    <mergeCell ref="K42:M44"/>
    <mergeCell ref="N42:P44"/>
    <mergeCell ref="Q42:T42"/>
    <mergeCell ref="U42:U44"/>
    <mergeCell ref="B39:D41"/>
    <mergeCell ref="E39:G41"/>
    <mergeCell ref="H39:J41"/>
    <mergeCell ref="K39:M41"/>
    <mergeCell ref="N39:P41"/>
    <mergeCell ref="Q45:T45"/>
    <mergeCell ref="U45:U47"/>
    <mergeCell ref="B48:D50"/>
    <mergeCell ref="E48:G50"/>
    <mergeCell ref="H48:J50"/>
    <mergeCell ref="K48:M50"/>
    <mergeCell ref="N48:P50"/>
    <mergeCell ref="Q48:T48"/>
    <mergeCell ref="U48:U50"/>
    <mergeCell ref="B45:D47"/>
    <mergeCell ref="E45:G47"/>
    <mergeCell ref="H45:J47"/>
    <mergeCell ref="K45:M47"/>
    <mergeCell ref="N45:P47"/>
    <mergeCell ref="H57:J59"/>
    <mergeCell ref="K57:M59"/>
    <mergeCell ref="N57:P59"/>
    <mergeCell ref="Q51:T51"/>
    <mergeCell ref="U51:U53"/>
    <mergeCell ref="B54:D56"/>
    <mergeCell ref="E54:G56"/>
    <mergeCell ref="H54:J56"/>
    <mergeCell ref="K54:M56"/>
    <mergeCell ref="N54:P56"/>
    <mergeCell ref="Q54:T54"/>
    <mergeCell ref="U54:U56"/>
    <mergeCell ref="B51:D53"/>
    <mergeCell ref="E51:G53"/>
    <mergeCell ref="H51:J53"/>
    <mergeCell ref="K51:M53"/>
    <mergeCell ref="N51:P53"/>
    <mergeCell ref="Q57:T57"/>
    <mergeCell ref="U57:U59"/>
    <mergeCell ref="M13:R14"/>
    <mergeCell ref="B60:D62"/>
    <mergeCell ref="E60:G62"/>
    <mergeCell ref="H60:J62"/>
    <mergeCell ref="K60:M62"/>
    <mergeCell ref="Q63:T63"/>
    <mergeCell ref="U63:U65"/>
    <mergeCell ref="B66:D68"/>
    <mergeCell ref="E66:G68"/>
    <mergeCell ref="H66:J68"/>
    <mergeCell ref="K66:M68"/>
    <mergeCell ref="N66:P68"/>
    <mergeCell ref="Q66:T66"/>
    <mergeCell ref="U66:U68"/>
    <mergeCell ref="B63:D65"/>
    <mergeCell ref="E63:G65"/>
    <mergeCell ref="H63:J65"/>
    <mergeCell ref="K63:M65"/>
    <mergeCell ref="N63:P65"/>
    <mergeCell ref="N60:P62"/>
    <mergeCell ref="Q60:T60"/>
    <mergeCell ref="U60:U62"/>
    <mergeCell ref="B57:D59"/>
    <mergeCell ref="E57:G59"/>
  </mergeCells>
  <conditionalFormatting sqref="U21:U23">
    <cfRule type="cellIs" dxfId="50" priority="49" operator="equal">
      <formula>"Error: 2 niveles marcados"</formula>
    </cfRule>
    <cfRule type="cellIs" dxfId="49" priority="50" operator="equal">
      <formula>"Evaluado"</formula>
    </cfRule>
    <cfRule type="cellIs" dxfId="48" priority="51" operator="equal">
      <formula>"Pendiente de evaluar"</formula>
    </cfRule>
  </conditionalFormatting>
  <conditionalFormatting sqref="U24:U26">
    <cfRule type="cellIs" dxfId="47" priority="46" operator="equal">
      <formula>"Error: 2 niveles marcados"</formula>
    </cfRule>
    <cfRule type="cellIs" dxfId="46" priority="47" operator="equal">
      <formula>"Evaluado"</formula>
    </cfRule>
    <cfRule type="cellIs" dxfId="45" priority="48" operator="equal">
      <formula>"Pendiente de evaluar"</formula>
    </cfRule>
  </conditionalFormatting>
  <conditionalFormatting sqref="U27:U29">
    <cfRule type="cellIs" dxfId="44" priority="43" operator="equal">
      <formula>"Error: 2 niveles marcados"</formula>
    </cfRule>
    <cfRule type="cellIs" dxfId="43" priority="44" operator="equal">
      <formula>"Evaluado"</formula>
    </cfRule>
    <cfRule type="cellIs" dxfId="42" priority="45" operator="equal">
      <formula>"Pendiente de evaluar"</formula>
    </cfRule>
  </conditionalFormatting>
  <conditionalFormatting sqref="U39:U41">
    <cfRule type="cellIs" dxfId="41" priority="31" operator="equal">
      <formula>"Error: 2 niveles marcados"</formula>
    </cfRule>
    <cfRule type="cellIs" dxfId="40" priority="32" operator="equal">
      <formula>"Evaluado"</formula>
    </cfRule>
    <cfRule type="cellIs" dxfId="39" priority="33" operator="equal">
      <formula>"Pendiente de evaluar"</formula>
    </cfRule>
  </conditionalFormatting>
  <conditionalFormatting sqref="U30:U32">
    <cfRule type="cellIs" dxfId="38" priority="40" operator="equal">
      <formula>"Error: 2 niveles marcados"</formula>
    </cfRule>
    <cfRule type="cellIs" dxfId="37" priority="41" operator="equal">
      <formula>"Evaluado"</formula>
    </cfRule>
    <cfRule type="cellIs" dxfId="36" priority="42" operator="equal">
      <formula>"Pendiente de evaluar"</formula>
    </cfRule>
  </conditionalFormatting>
  <conditionalFormatting sqref="U33:U35">
    <cfRule type="cellIs" dxfId="35" priority="37" operator="equal">
      <formula>"Error: 2 niveles marcados"</formula>
    </cfRule>
    <cfRule type="cellIs" dxfId="34" priority="38" operator="equal">
      <formula>"Evaluado"</formula>
    </cfRule>
    <cfRule type="cellIs" dxfId="33" priority="39" operator="equal">
      <formula>"Pendiente de evaluar"</formula>
    </cfRule>
  </conditionalFormatting>
  <conditionalFormatting sqref="U36:U38">
    <cfRule type="cellIs" dxfId="32" priority="34" operator="equal">
      <formula>"Error: 2 niveles marcados"</formula>
    </cfRule>
    <cfRule type="cellIs" dxfId="31" priority="35" operator="equal">
      <formula>"Evaluado"</formula>
    </cfRule>
    <cfRule type="cellIs" dxfId="30" priority="36" operator="equal">
      <formula>"Pendiente de evaluar"</formula>
    </cfRule>
  </conditionalFormatting>
  <conditionalFormatting sqref="U42:U44">
    <cfRule type="cellIs" dxfId="29" priority="28" operator="equal">
      <formula>"Error: 2 niveles marcados"</formula>
    </cfRule>
    <cfRule type="cellIs" dxfId="28" priority="29" operator="equal">
      <formula>"Evaluado"</formula>
    </cfRule>
    <cfRule type="cellIs" dxfId="27" priority="30" operator="equal">
      <formula>"Pendiente de evaluar"</formula>
    </cfRule>
  </conditionalFormatting>
  <conditionalFormatting sqref="U45:U47">
    <cfRule type="cellIs" dxfId="26" priority="25" operator="equal">
      <formula>"Error: 2 niveles marcados"</formula>
    </cfRule>
    <cfRule type="cellIs" dxfId="25" priority="26" operator="equal">
      <formula>"Evaluado"</formula>
    </cfRule>
    <cfRule type="cellIs" dxfId="24" priority="27" operator="equal">
      <formula>"Pendiente de evaluar"</formula>
    </cfRule>
  </conditionalFormatting>
  <conditionalFormatting sqref="U48:U50">
    <cfRule type="cellIs" dxfId="23" priority="22" operator="equal">
      <formula>"Error: 2 niveles marcados"</formula>
    </cfRule>
    <cfRule type="cellIs" dxfId="22" priority="23" operator="equal">
      <formula>"Evaluado"</formula>
    </cfRule>
    <cfRule type="cellIs" dxfId="21" priority="24" operator="equal">
      <formula>"Pendiente de evaluar"</formula>
    </cfRule>
  </conditionalFormatting>
  <conditionalFormatting sqref="U51:U53">
    <cfRule type="cellIs" dxfId="20" priority="19" operator="equal">
      <formula>"Error: 2 niveles marcados"</formula>
    </cfRule>
    <cfRule type="cellIs" dxfId="19" priority="20" operator="equal">
      <formula>"Evaluado"</formula>
    </cfRule>
    <cfRule type="cellIs" dxfId="18" priority="21" operator="equal">
      <formula>"Pendiente de evaluar"</formula>
    </cfRule>
  </conditionalFormatting>
  <conditionalFormatting sqref="U54:U56">
    <cfRule type="cellIs" dxfId="17" priority="16" operator="equal">
      <formula>"Error: 2 niveles marcados"</formula>
    </cfRule>
    <cfRule type="cellIs" dxfId="16" priority="17" operator="equal">
      <formula>"Evaluado"</formula>
    </cfRule>
    <cfRule type="cellIs" dxfId="15" priority="18" operator="equal">
      <formula>"Pendiente de evaluar"</formula>
    </cfRule>
  </conditionalFormatting>
  <conditionalFormatting sqref="U57:U59">
    <cfRule type="cellIs" dxfId="14" priority="13" operator="equal">
      <formula>"Error: 2 niveles marcados"</formula>
    </cfRule>
    <cfRule type="cellIs" dxfId="13" priority="14" operator="equal">
      <formula>"Evaluado"</formula>
    </cfRule>
    <cfRule type="cellIs" dxfId="12" priority="15" operator="equal">
      <formula>"Pendiente de evaluar"</formula>
    </cfRule>
  </conditionalFormatting>
  <conditionalFormatting sqref="U60:U62">
    <cfRule type="cellIs" dxfId="11" priority="10" operator="equal">
      <formula>"Error: 2 niveles marcados"</formula>
    </cfRule>
    <cfRule type="cellIs" dxfId="10" priority="11" operator="equal">
      <formula>"Evaluado"</formula>
    </cfRule>
    <cfRule type="cellIs" dxfId="9" priority="12" operator="equal">
      <formula>"Pendiente de evaluar"</formula>
    </cfRule>
  </conditionalFormatting>
  <conditionalFormatting sqref="U63:U65">
    <cfRule type="cellIs" dxfId="8" priority="7" operator="equal">
      <formula>"Error: 2 niveles marcados"</formula>
    </cfRule>
    <cfRule type="cellIs" dxfId="7" priority="8" operator="equal">
      <formula>"Evaluado"</formula>
    </cfRule>
    <cfRule type="cellIs" dxfId="6" priority="9" operator="equal">
      <formula>"Pendiente de evaluar"</formula>
    </cfRule>
  </conditionalFormatting>
  <conditionalFormatting sqref="U66:U68">
    <cfRule type="cellIs" dxfId="5" priority="4" operator="equal">
      <formula>"Error: 2 niveles marcados"</formula>
    </cfRule>
    <cfRule type="cellIs" dxfId="4" priority="5" operator="equal">
      <formula>"Evaluado"</formula>
    </cfRule>
    <cfRule type="cellIs" dxfId="3" priority="6" operator="equal">
      <formula>"Pendiente de evaluar"</formula>
    </cfRule>
  </conditionalFormatting>
  <conditionalFormatting sqref="I12">
    <cfRule type="cellIs" dxfId="2" priority="1" operator="equal">
      <formula>"Error: 2 niveles marcados"</formula>
    </cfRule>
    <cfRule type="cellIs" dxfId="1" priority="2" operator="equal">
      <formula>"Evaluado"</formula>
    </cfRule>
    <cfRule type="cellIs" dxfId="0" priority="3" operator="equal">
      <formula>"Pendiente de evaluar"</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baseColWidth="10" defaultRowHeight="15" x14ac:dyDescent="0.25"/>
  <sheetData>
    <row r="1" spans="1:1" x14ac:dyDescent="0.25">
      <c r="A1" t="s">
        <v>101</v>
      </c>
    </row>
    <row r="3" spans="1:1" x14ac:dyDescent="0.25">
      <c r="A3" s="8" t="s">
        <v>102</v>
      </c>
    </row>
    <row r="5" spans="1:1" x14ac:dyDescent="0.25">
      <c r="A5" s="8"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Planilla evaluación</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dc:creator>
  <cp:lastModifiedBy>Manuel Delgado-Fernández</cp:lastModifiedBy>
  <dcterms:created xsi:type="dcterms:W3CDTF">2015-04-28T11:09:24Z</dcterms:created>
  <dcterms:modified xsi:type="dcterms:W3CDTF">2016-09-21T11:54:36Z</dcterms:modified>
</cp:coreProperties>
</file>